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rbc365-my.sharepoint.com/personal/sujata_majithia_runnymede_gov_uk/Documents/Desktop/New folder/"/>
    </mc:Choice>
  </mc:AlternateContent>
  <xr:revisionPtr revIDLastSave="0" documentId="11_370B43CDECE752D57EB6B1590388BB3CD96DC7EA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ransparency Report December 20" sheetId="1" r:id="rId1"/>
  </sheets>
  <definedNames>
    <definedName name="_xlnm._FilterDatabase" localSheetId="0" hidden="1">'Transparency Report December 20'!$A$6:$G$6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2" i="1" l="1"/>
  <c r="E132" i="1"/>
  <c r="E99" i="1"/>
  <c r="E178" i="1"/>
  <c r="E405" i="1"/>
  <c r="E159" i="1"/>
  <c r="E46" i="1"/>
  <c r="E137" i="1"/>
  <c r="E158" i="1"/>
  <c r="E404" i="1"/>
  <c r="E408" i="1"/>
  <c r="E407" i="1"/>
  <c r="E344" i="1"/>
  <c r="E45" i="1"/>
  <c r="E44" i="1"/>
  <c r="E14" i="1"/>
  <c r="E266" i="1"/>
  <c r="E107" i="1"/>
  <c r="E13" i="1"/>
  <c r="E213" i="1"/>
  <c r="E416" i="1"/>
  <c r="E218" i="1"/>
  <c r="E298" i="1"/>
  <c r="E297" i="1"/>
  <c r="E296" i="1"/>
  <c r="E295" i="1"/>
  <c r="E294" i="1"/>
  <c r="E293" i="1"/>
  <c r="E43" i="1"/>
  <c r="E42" i="1"/>
  <c r="E282" i="1"/>
  <c r="E281" i="1"/>
  <c r="E330" i="1"/>
  <c r="E284" i="1"/>
  <c r="E226" i="1"/>
  <c r="E252" i="1"/>
  <c r="E225" i="1"/>
  <c r="E20" i="1"/>
  <c r="E261" i="1"/>
  <c r="E212" i="1"/>
  <c r="E211" i="1"/>
  <c r="E210" i="1"/>
  <c r="E265" i="1"/>
  <c r="E12" i="1"/>
  <c r="E11" i="1"/>
  <c r="E337" i="1"/>
  <c r="E260" i="1"/>
  <c r="E259" i="1"/>
  <c r="E105" i="1"/>
  <c r="E389" i="1"/>
  <c r="E10" i="1"/>
  <c r="E292" i="1"/>
  <c r="E291" i="1"/>
  <c r="E290" i="1"/>
  <c r="E289" i="1"/>
  <c r="E288" i="1"/>
  <c r="E287" i="1"/>
  <c r="E90" i="1"/>
  <c r="E91" i="1"/>
  <c r="E41" i="1"/>
  <c r="E103" i="1"/>
  <c r="E334" i="1"/>
  <c r="E177" i="1"/>
  <c r="E98" i="1"/>
  <c r="E97" i="1"/>
  <c r="E96" i="1"/>
  <c r="E95" i="1"/>
  <c r="E94" i="1"/>
  <c r="E93" i="1"/>
  <c r="E125" i="1"/>
  <c r="E425" i="1"/>
  <c r="E426" i="1"/>
  <c r="E399" i="1"/>
  <c r="E398" i="1"/>
  <c r="E57" i="1"/>
  <c r="E61" i="1"/>
  <c r="E340" i="1"/>
  <c r="E175" i="1"/>
  <c r="E123" i="1"/>
  <c r="E136" i="1"/>
  <c r="E366" i="1"/>
  <c r="E365" i="1"/>
  <c r="E40" i="1"/>
  <c r="E162" i="1"/>
  <c r="E39" i="1"/>
  <c r="E167" i="1"/>
  <c r="E388" i="1"/>
  <c r="E209" i="1"/>
  <c r="E89" i="1"/>
  <c r="E81" i="1"/>
  <c r="E82" i="1"/>
  <c r="E268" i="1"/>
  <c r="E208" i="1"/>
  <c r="E207" i="1"/>
  <c r="E206" i="1"/>
  <c r="E205" i="1"/>
  <c r="E204" i="1"/>
  <c r="E203" i="1"/>
  <c r="E202" i="1"/>
  <c r="E201" i="1"/>
  <c r="E200" i="1"/>
  <c r="E199" i="1"/>
  <c r="E198" i="1"/>
  <c r="E264" i="1"/>
  <c r="E331" i="1"/>
  <c r="E165" i="1"/>
  <c r="E364" i="1"/>
  <c r="E363" i="1"/>
  <c r="E79" i="1"/>
  <c r="E56" i="1"/>
  <c r="E318" i="1"/>
  <c r="E110" i="1"/>
  <c r="E109" i="1"/>
  <c r="E251" i="1"/>
  <c r="E180" i="1"/>
  <c r="E397" i="1"/>
  <c r="E396" i="1"/>
  <c r="E250" i="1"/>
  <c r="E78" i="1"/>
  <c r="E77" i="1"/>
  <c r="E182" i="1"/>
  <c r="E19" i="1"/>
  <c r="E267" i="1"/>
  <c r="E48" i="1"/>
  <c r="E47" i="1"/>
  <c r="E134" i="1"/>
  <c r="E64" i="1"/>
  <c r="E119" i="1"/>
  <c r="E83" i="1"/>
  <c r="E161" i="1"/>
  <c r="E197" i="1"/>
  <c r="E196" i="1"/>
  <c r="E351" i="1"/>
  <c r="E164" i="1"/>
  <c r="E166" i="1"/>
  <c r="E38" i="1"/>
  <c r="E181" i="1"/>
  <c r="E360" i="1"/>
  <c r="E359" i="1"/>
  <c r="E358" i="1"/>
  <c r="E84" i="1"/>
  <c r="E280" i="1"/>
  <c r="E348" i="1"/>
  <c r="E37" i="1"/>
  <c r="E76" i="1"/>
  <c r="E75" i="1"/>
  <c r="E403" i="1"/>
  <c r="E312" i="1"/>
  <c r="E279" i="1"/>
  <c r="E321" i="1"/>
  <c r="E320" i="1"/>
  <c r="E317" i="1"/>
  <c r="E237" i="1"/>
  <c r="E116" i="1"/>
  <c r="E115" i="1"/>
  <c r="E410" i="1"/>
  <c r="E100" i="1"/>
  <c r="E179" i="1"/>
  <c r="E36" i="1"/>
  <c r="E278" i="1"/>
  <c r="E35" i="1"/>
  <c r="E151" i="1"/>
  <c r="E353" i="1"/>
  <c r="E34" i="1"/>
  <c r="E329" i="1"/>
  <c r="E421" i="1"/>
  <c r="E375" i="1"/>
  <c r="E328" i="1"/>
  <c r="E355" i="1"/>
  <c r="E63" i="1"/>
  <c r="E111" i="1"/>
  <c r="E322" i="1"/>
  <c r="E229" i="1"/>
  <c r="E357" i="1"/>
  <c r="E313" i="1"/>
  <c r="E374" i="1"/>
  <c r="E373" i="1"/>
  <c r="E372" i="1"/>
  <c r="E195" i="1"/>
  <c r="E194" i="1"/>
  <c r="E193" i="1"/>
  <c r="E192" i="1"/>
  <c r="E191" i="1"/>
  <c r="E190" i="1"/>
  <c r="E160" i="1"/>
  <c r="E367" i="1"/>
  <c r="E393" i="1"/>
  <c r="E126" i="1"/>
  <c r="E150" i="1"/>
  <c r="E149" i="1"/>
  <c r="E148" i="1"/>
  <c r="E174" i="1"/>
  <c r="E217" i="1"/>
  <c r="E147" i="1"/>
  <c r="E74" i="1"/>
  <c r="E73" i="1"/>
  <c r="E183" i="1"/>
  <c r="E176" i="1"/>
  <c r="E133" i="1"/>
  <c r="E241" i="1"/>
  <c r="E283" i="1"/>
  <c r="E362" i="1"/>
  <c r="E228" i="1"/>
  <c r="E354" i="1"/>
  <c r="E286" i="1"/>
  <c r="E350" i="1"/>
  <c r="E383" i="1"/>
  <c r="E118" i="1"/>
  <c r="E424" i="1"/>
  <c r="E157" i="1"/>
  <c r="E156" i="1"/>
  <c r="E33" i="1"/>
  <c r="E67" i="1"/>
  <c r="E66" i="1"/>
  <c r="E72" i="1"/>
  <c r="E108" i="1"/>
  <c r="E173" i="1"/>
  <c r="E402" i="1"/>
  <c r="E155" i="1"/>
  <c r="E277" i="1"/>
  <c r="E32" i="1"/>
  <c r="E31" i="1"/>
  <c r="E30" i="1"/>
  <c r="E276" i="1"/>
  <c r="E275" i="1"/>
  <c r="E395" i="1"/>
  <c r="E274" i="1"/>
  <c r="E310" i="1"/>
  <c r="E154" i="1"/>
  <c r="E245" i="1"/>
  <c r="E309" i="1"/>
  <c r="E163" i="1"/>
  <c r="E308" i="1"/>
  <c r="E307" i="1"/>
  <c r="E153" i="1"/>
  <c r="E306" i="1"/>
  <c r="E135" i="1"/>
  <c r="E244" i="1"/>
  <c r="E131" i="1"/>
  <c r="E130" i="1"/>
  <c r="E258" i="1"/>
  <c r="E129" i="1"/>
  <c r="E55" i="1"/>
  <c r="E224" i="1"/>
  <c r="E223" i="1"/>
  <c r="E222" i="1"/>
  <c r="E371" i="1"/>
  <c r="E370" i="1"/>
  <c r="E369" i="1"/>
  <c r="E270" i="1"/>
  <c r="E169" i="1"/>
  <c r="E168" i="1"/>
  <c r="E263" i="1"/>
  <c r="E262" i="1"/>
  <c r="E249" i="1"/>
  <c r="E9" i="1"/>
  <c r="E215" i="1"/>
  <c r="E304" i="1"/>
  <c r="E128" i="1"/>
  <c r="E171" i="1"/>
  <c r="E243" i="1"/>
  <c r="E242" i="1"/>
  <c r="E216" i="1"/>
  <c r="E127" i="1"/>
  <c r="E68" i="1"/>
  <c r="E394" i="1"/>
  <c r="E315" i="1"/>
  <c r="E29" i="1"/>
  <c r="E104" i="1"/>
  <c r="E71" i="1"/>
  <c r="E54" i="1"/>
  <c r="E53" i="1"/>
  <c r="E124" i="1"/>
  <c r="E185" i="1"/>
  <c r="E423" i="1"/>
  <c r="E392" i="1"/>
  <c r="E273" i="1"/>
  <c r="E314" i="1"/>
  <c r="E219" i="1"/>
  <c r="E299" i="1"/>
  <c r="E347" i="1"/>
  <c r="E87" i="1"/>
  <c r="E138" i="1"/>
  <c r="E28" i="1"/>
  <c r="E27" i="1"/>
  <c r="E227" i="1"/>
  <c r="E333" i="1"/>
  <c r="E332" i="1"/>
  <c r="E92" i="1"/>
  <c r="E86" i="1"/>
  <c r="E26" i="1"/>
  <c r="E285" i="1"/>
  <c r="E18" i="1"/>
  <c r="E269" i="1"/>
  <c r="E17" i="1"/>
  <c r="E16" i="1"/>
  <c r="E415" i="1"/>
  <c r="E114" i="1"/>
  <c r="E113" i="1"/>
  <c r="E172" i="1"/>
  <c r="E422" i="1"/>
  <c r="E346" i="1"/>
  <c r="E391" i="1"/>
  <c r="E368" i="1"/>
  <c r="E255" i="1"/>
  <c r="E384" i="1"/>
  <c r="E122" i="1"/>
  <c r="E339" i="1"/>
  <c r="E85" i="1"/>
  <c r="E323" i="1"/>
  <c r="E428" i="1"/>
  <c r="E427" i="1"/>
  <c r="E65" i="1"/>
  <c r="E272" i="1"/>
  <c r="E236" i="1"/>
  <c r="E235" i="1"/>
  <c r="E234" i="1"/>
  <c r="E233" i="1"/>
  <c r="E232" i="1"/>
  <c r="E386" i="1"/>
  <c r="E378" i="1"/>
  <c r="E146" i="1"/>
  <c r="E112" i="1"/>
  <c r="E336" i="1"/>
  <c r="E152" i="1"/>
  <c r="E401" i="1"/>
  <c r="E25" i="1"/>
  <c r="E361" i="1"/>
  <c r="E400" i="1"/>
  <c r="E24" i="1"/>
  <c r="E23" i="1"/>
  <c r="E385" i="1"/>
  <c r="E22" i="1"/>
  <c r="E406" i="1"/>
  <c r="E305" i="1"/>
  <c r="E338" i="1"/>
  <c r="E121" i="1"/>
  <c r="E184" i="1"/>
  <c r="E382" i="1"/>
  <c r="E221" i="1"/>
  <c r="E117" i="1"/>
  <c r="E220" i="1"/>
  <c r="E52" i="1"/>
  <c r="E51" i="1"/>
  <c r="E248" i="1"/>
  <c r="E247" i="1"/>
  <c r="E414" i="1"/>
  <c r="E15" i="1"/>
  <c r="E50" i="1"/>
  <c r="E49" i="1"/>
  <c r="E381" i="1"/>
  <c r="E8" i="1"/>
  <c r="E230" i="1"/>
  <c r="E257" i="1"/>
  <c r="E256" i="1"/>
  <c r="E413" i="1"/>
  <c r="E412" i="1"/>
  <c r="E189" i="1"/>
  <c r="E145" i="1"/>
  <c r="E144" i="1"/>
  <c r="E143" i="1"/>
  <c r="E142" i="1"/>
  <c r="E21" i="1"/>
  <c r="E7" i="1"/>
  <c r="E349" i="1"/>
  <c r="E120" i="1"/>
  <c r="E319" i="1"/>
  <c r="E70" i="1"/>
  <c r="E343" i="1"/>
  <c r="E301" i="1"/>
  <c r="E186" i="1"/>
  <c r="E88" i="1"/>
  <c r="E170" i="1"/>
  <c r="E411" i="1"/>
  <c r="E300" i="1"/>
  <c r="E345" i="1"/>
  <c r="E327" i="1"/>
  <c r="E231" i="1"/>
  <c r="E420" i="1"/>
  <c r="E419" i="1"/>
  <c r="E418" i="1"/>
  <c r="E417" i="1"/>
  <c r="E409" i="1"/>
  <c r="E390" i="1"/>
  <c r="E387" i="1"/>
  <c r="E380" i="1"/>
  <c r="E379" i="1"/>
  <c r="E377" i="1"/>
  <c r="E376" i="1"/>
  <c r="E356" i="1"/>
  <c r="E352" i="1"/>
  <c r="E342" i="1"/>
  <c r="E341" i="1"/>
  <c r="E335" i="1"/>
  <c r="E326" i="1"/>
  <c r="E325" i="1"/>
  <c r="E324" i="1"/>
  <c r="E316" i="1"/>
  <c r="E311" i="1"/>
  <c r="E303" i="1"/>
  <c r="E302" i="1"/>
  <c r="E271" i="1"/>
  <c r="E254" i="1"/>
  <c r="E253" i="1"/>
  <c r="E246" i="1"/>
  <c r="E240" i="1"/>
  <c r="E239" i="1"/>
  <c r="E238" i="1"/>
  <c r="E214" i="1"/>
  <c r="E188" i="1"/>
  <c r="E187" i="1"/>
  <c r="E141" i="1"/>
  <c r="E140" i="1"/>
  <c r="E139" i="1"/>
  <c r="E106" i="1"/>
  <c r="E101" i="1"/>
  <c r="E80" i="1"/>
  <c r="E69" i="1"/>
  <c r="E62" i="1"/>
  <c r="E60" i="1"/>
  <c r="E59" i="1"/>
  <c r="E58" i="1"/>
</calcChain>
</file>

<file path=xl/sharedStrings.xml><?xml version="1.0" encoding="utf-8"?>
<sst xmlns="http://schemas.openxmlformats.org/spreadsheetml/2006/main" count="1696" uniqueCount="276">
  <si>
    <t>Supplier Name</t>
  </si>
  <si>
    <t>Payment Date</t>
  </si>
  <si>
    <t>43UG</t>
  </si>
  <si>
    <t>Premises Related Expenditure</t>
  </si>
  <si>
    <t>Rent of Property</t>
  </si>
  <si>
    <t>Supplies and Services</t>
  </si>
  <si>
    <t>Runnymede bc</t>
  </si>
  <si>
    <t>SC Resi / Comm no VAT</t>
  </si>
  <si>
    <t>DULUX DECORATOR CENTRES</t>
  </si>
  <si>
    <t>Reactive Strategic Maint Only</t>
  </si>
  <si>
    <t>STANNAH LIFT SERVICES LTD</t>
  </si>
  <si>
    <t>Other Items</t>
  </si>
  <si>
    <t>HIA Main Schemes</t>
  </si>
  <si>
    <t>ABACUS EMPLOYMENT SERVICES</t>
  </si>
  <si>
    <t>Employees</t>
  </si>
  <si>
    <t>Manual Casuals - General by invoice</t>
  </si>
  <si>
    <t>APETITO LTD</t>
  </si>
  <si>
    <t>Food - General</t>
  </si>
  <si>
    <t>FRANKHAM RISK MANAGEMENT</t>
  </si>
  <si>
    <t>KENT COUNTY COUNCIL (KCS)</t>
  </si>
  <si>
    <t>Electricity</t>
  </si>
  <si>
    <t>ANGLIAN WATER BUSINESS T/A WAVE UTILITIES</t>
  </si>
  <si>
    <t>Water</t>
  </si>
  <si>
    <t>MCP PROPERTY SERVICES LIMITED</t>
  </si>
  <si>
    <t>LIFE ENVIRONMENTAL SERVICES LIMITED</t>
  </si>
  <si>
    <t>THOMAS DOOR &amp; WINDOW CONTROLS</t>
  </si>
  <si>
    <t>ARTON MONOSEAL LIMITED</t>
  </si>
  <si>
    <t>Internal Repairs &amp; Maint</t>
  </si>
  <si>
    <t>ABCA SYSTEMS LIMITED</t>
  </si>
  <si>
    <t>WOODS BUILDING SERVICES LTD T/A AA WOODS</t>
  </si>
  <si>
    <t>MATRIX SCM LIMITED</t>
  </si>
  <si>
    <t>Agency Costs</t>
  </si>
  <si>
    <t>K&amp;T HEATING SERVICES LTD</t>
  </si>
  <si>
    <t>DMM CATERING SERVICES LTD</t>
  </si>
  <si>
    <t>Furniture &amp; Equipment - Purchase</t>
  </si>
  <si>
    <t>Certificate Payments</t>
  </si>
  <si>
    <t>Planned Strategic Maint Only</t>
  </si>
  <si>
    <t>JK BUILD LTD</t>
  </si>
  <si>
    <t>SCARAB SWEEPERS LIMITED</t>
  </si>
  <si>
    <t>Transport Related Expenditure</t>
  </si>
  <si>
    <t>Repairs - Contractors</t>
  </si>
  <si>
    <t>PREMIER GROUP RECRUITMENT</t>
  </si>
  <si>
    <t>Computer Implementation</t>
  </si>
  <si>
    <t>VODAFONE LTD</t>
  </si>
  <si>
    <t>Communications Equipment - Purchase of</t>
  </si>
  <si>
    <t>TIPMASTER LTD</t>
  </si>
  <si>
    <t>VIVID RESOURCING</t>
  </si>
  <si>
    <t>Officer Agency - Paid by Invoice</t>
  </si>
  <si>
    <t>SURREY HEATH BOROUGH COUNCIL</t>
  </si>
  <si>
    <t>Shared Service Costs</t>
  </si>
  <si>
    <t>G2V Recruitment Group Ltd T/as G2 Recruitment Solutions</t>
  </si>
  <si>
    <t>SURREY COUNTY COUNCIL</t>
  </si>
  <si>
    <t>Contribution to Running Costs</t>
  </si>
  <si>
    <t>DEVONSHIRE PARTNERSHIP LIMITED</t>
  </si>
  <si>
    <t>TASIS</t>
  </si>
  <si>
    <t>Fees and Charges</t>
  </si>
  <si>
    <t>Planning Application Fees (O)</t>
  </si>
  <si>
    <t>TREASURE MAP TRAILS LIMITED</t>
  </si>
  <si>
    <t>Community Events</t>
  </si>
  <si>
    <t>LONDON BOROUGH OF MERTON</t>
  </si>
  <si>
    <t>Counsel &amp; Barristers Fees</t>
  </si>
  <si>
    <t>KEEN THINKING LTD T/AS NATIONWIDE CONSTRUCTION RECRUITMENT</t>
  </si>
  <si>
    <t>BLUE MUSHROOM LIMITED</t>
  </si>
  <si>
    <t>Printing</t>
  </si>
  <si>
    <t>YELLOWDAYTRAINING LIMITED</t>
  </si>
  <si>
    <t>Training - Short Courses</t>
  </si>
  <si>
    <t>RSM DOMESTIC APPLIANCES LTD</t>
  </si>
  <si>
    <t>Domestic F&amp;E - Maintenance</t>
  </si>
  <si>
    <t>CARTER JONAS LLP</t>
  </si>
  <si>
    <t>Marketing/Estate Agents Fees</t>
  </si>
  <si>
    <t>SPECIALIST FLEET SERVICES LTD</t>
  </si>
  <si>
    <t>Vehicle Repairs - to be allocated</t>
  </si>
  <si>
    <t>EALSONS COACHES</t>
  </si>
  <si>
    <t>Hire of Facilities</t>
  </si>
  <si>
    <t>Tile Hill Interim &amp; Executive Ltd</t>
  </si>
  <si>
    <t>Recruitment support</t>
  </si>
  <si>
    <t>MBL SEMINARS LIMITED</t>
  </si>
  <si>
    <t>EDF ENERGY CUSTOMERS PLC</t>
  </si>
  <si>
    <t>UDL LIMITED RE FELTHAM HILL PERIODIC PAYMENT</t>
  </si>
  <si>
    <t>Housing Rent - Other</t>
  </si>
  <si>
    <t>SNELLERS PROPERTY MANAGEMENT</t>
  </si>
  <si>
    <t>WIPE OUT LIMITED</t>
  </si>
  <si>
    <t>HASTAINS SPECIAL MAINTENANCE &amp; BUILDING DEV LTD</t>
  </si>
  <si>
    <t>DEPARTMENT FOR ENERGY SECURITY &amp; NET ZERO</t>
  </si>
  <si>
    <t>Alternative Fuel Fund Scheme</t>
  </si>
  <si>
    <t>Energy Bills Support Scheme (EBSS)</t>
  </si>
  <si>
    <t>MOOREPAY PLC</t>
  </si>
  <si>
    <t>Bureau Fees</t>
  </si>
  <si>
    <t>NEC SOFTWARE SOLUTIONS UK LIMITED</t>
  </si>
  <si>
    <t>Computer Systems Maintenance</t>
  </si>
  <si>
    <t>CENTRAL SECURITY SYSTEMS LTD</t>
  </si>
  <si>
    <t>Control Equipment - Purchase of</t>
  </si>
  <si>
    <t>SAGOSS LIMITED</t>
  </si>
  <si>
    <t>Furniture &amp; Equipment - Maintenance</t>
  </si>
  <si>
    <t>LANDMARK INFORMATION GROUP LTD</t>
  </si>
  <si>
    <t>Computer Licences</t>
  </si>
  <si>
    <t>FREETHS LLP</t>
  </si>
  <si>
    <t>Legal/Lawyers/Solicitors Fees</t>
  </si>
  <si>
    <t>SOCITM LIMITED</t>
  </si>
  <si>
    <t>OCEAN MEDIA GROUP LIMITED</t>
  </si>
  <si>
    <t>Advertising for Staff</t>
  </si>
  <si>
    <t>THE KNOWLEDGE ACADEMY LTD</t>
  </si>
  <si>
    <t>PSL PRINT MANAGEMENT LTD</t>
  </si>
  <si>
    <t>UK HEALTHCARE</t>
  </si>
  <si>
    <t>HSA RBC Contributions</t>
  </si>
  <si>
    <t>WJD BUILDING SERVICES LTD</t>
  </si>
  <si>
    <t>EGHAM ROYAL SHOW</t>
  </si>
  <si>
    <t>Debtors New System Refunds</t>
  </si>
  <si>
    <t>BELLROCK PROPERTY &amp; FACILITIES MANAGEMENT LTD</t>
  </si>
  <si>
    <t>External Repairs &amp; Maint</t>
  </si>
  <si>
    <t>NEIL CURTIS &amp; SONS</t>
  </si>
  <si>
    <t>Grounds Maintenance - General</t>
  </si>
  <si>
    <t>Hybrid Mail invoices to be allocated</t>
  </si>
  <si>
    <t>VACULUG LIMITED</t>
  </si>
  <si>
    <t>Repairs - Tyres</t>
  </si>
  <si>
    <t>BARTEC MUNICIPAL TECHNOLOGIES LIMITED</t>
  </si>
  <si>
    <t>Creditors - Registered Invoices Control</t>
  </si>
  <si>
    <t>E.ON NEXT</t>
  </si>
  <si>
    <t>KINGDOM CLEANING LIMITED</t>
  </si>
  <si>
    <t>Cleaning Services - Contract</t>
  </si>
  <si>
    <t>MA COST CONSULTING LIMITED</t>
  </si>
  <si>
    <t>Other Professional Fees</t>
  </si>
  <si>
    <t>HOUSING PARTNERS LIMITED</t>
  </si>
  <si>
    <t>Disturbance Allowances (Tenants)</t>
  </si>
  <si>
    <t>PFL PROPERTIES LTD</t>
  </si>
  <si>
    <t>Miscellaneous Expenses</t>
  </si>
  <si>
    <t>KINCRAIG CONSTRUCTION LIMITED</t>
  </si>
  <si>
    <t>MERIDIAN BUSINESS SUPPORT LTD</t>
  </si>
  <si>
    <t>HICKS BAKER LTD (CLIENT ACCOUNT)</t>
  </si>
  <si>
    <t>SC Commercial</t>
  </si>
  <si>
    <t>MULTIDATA BROADBAND</t>
  </si>
  <si>
    <t>BT &amp; Multidata - Invoice for allocation</t>
  </si>
  <si>
    <t>Gas</t>
  </si>
  <si>
    <t>FAROL LIMITED</t>
  </si>
  <si>
    <t>Tools and Plant - Purchase</t>
  </si>
  <si>
    <t>HARRIS ASSOCIATES</t>
  </si>
  <si>
    <t>Surveyors Fees (incl Asset valuations)</t>
  </si>
  <si>
    <t>VAIL WILLIAMS CLIENT A/C</t>
  </si>
  <si>
    <t>D BUSBY ROOFING LIMITED</t>
  </si>
  <si>
    <t>Printing - Minutes and Agendas</t>
  </si>
  <si>
    <t>RUNNYMEDE BOROUGH COUNCIL</t>
  </si>
  <si>
    <t>WORKMAN LLP ACTING FOR AND ON BEHALF OF BRACKNELL MANAGEMENT LTD</t>
  </si>
  <si>
    <t>TIAA LIMITED</t>
  </si>
  <si>
    <t>Third Party Payments</t>
  </si>
  <si>
    <t>Internal Audit Service</t>
  </si>
  <si>
    <t>SURREY STEEL WORKS</t>
  </si>
  <si>
    <t>Chertsey - Gogmore Farm (S)</t>
  </si>
  <si>
    <t>LANDMARK CHAMBERS</t>
  </si>
  <si>
    <t>Planning Appeal, Consultancy, Legal fees</t>
  </si>
  <si>
    <t>Afgan Refugee Fund</t>
  </si>
  <si>
    <t>NEW MASTERPLANNING LIMITED</t>
  </si>
  <si>
    <t>CORPSTAR INVESTMENT LTD T/A LOGOTECH SYSTEMS</t>
  </si>
  <si>
    <t>PAUL EVANS</t>
  </si>
  <si>
    <t>HUGGG LIMITED - CHAPS ONLY ******</t>
  </si>
  <si>
    <t>Household Support Grant - SCC</t>
  </si>
  <si>
    <t>J&amp;B HOPKINS LTD</t>
  </si>
  <si>
    <t>FREESTON WATER TREATMENT LTD</t>
  </si>
  <si>
    <t>Cleaning Services</t>
  </si>
  <si>
    <t>ENGIE POWER LIMITED</t>
  </si>
  <si>
    <t>UNISON SOUTH EAST</t>
  </si>
  <si>
    <t>UNISON paid by cheque</t>
  </si>
  <si>
    <t>WEST SUSSEX AND SURREY CREDIT UNION T/A BOOM</t>
  </si>
  <si>
    <t>Surrey Save Payments</t>
  </si>
  <si>
    <t>GIVE AS YOU EARN</t>
  </si>
  <si>
    <t>GAYE Payments</t>
  </si>
  <si>
    <t>PRUDENTIAL</t>
  </si>
  <si>
    <t>Superannuation Paid by Cheque</t>
  </si>
  <si>
    <t>THE SURREY PENSION FUND</t>
  </si>
  <si>
    <t>Pension Backfunding</t>
  </si>
  <si>
    <t>LION BREWERY B&amp;B</t>
  </si>
  <si>
    <t>Bed and Breakfast Payments</t>
  </si>
  <si>
    <t>Business Rates (NDR)</t>
  </si>
  <si>
    <t>DORO CARE (UK) LIMITED</t>
  </si>
  <si>
    <t>BIG HAT BUSHCAMP</t>
  </si>
  <si>
    <t>School Holiday Provision</t>
  </si>
  <si>
    <t>STATHAM TREES LIMITED</t>
  </si>
  <si>
    <t>Grounds Maintenance - Tree Works</t>
  </si>
  <si>
    <t>HAGS-SMP LTD T/A RSS PLAYMAKERS</t>
  </si>
  <si>
    <t>Sports &amp; Play Equipment - Maintenance</t>
  </si>
  <si>
    <t>SYMETRI LIMITED</t>
  </si>
  <si>
    <t>WIGHTMAN &amp; PARRISH LTD</t>
  </si>
  <si>
    <t>Cleaning Materials</t>
  </si>
  <si>
    <t>RIDGE</t>
  </si>
  <si>
    <t>STREETMASTER PRODUCTS (SOUTH WALES) LIMITED</t>
  </si>
  <si>
    <t>Grounds Maintenance - Open Spaces</t>
  </si>
  <si>
    <t>FLOWBIRD SMART CITY UK LIMITED</t>
  </si>
  <si>
    <t>Transaction Fees (S)</t>
  </si>
  <si>
    <t>IMPROVEMENT &amp; DEVELOPMENT AGENCY FOR LOCAL GOVERNMENT</t>
  </si>
  <si>
    <t>Placement/Transfer Fees</t>
  </si>
  <si>
    <t>CIRRUS RESEARCH PLC</t>
  </si>
  <si>
    <t>Technical Equipment</t>
  </si>
  <si>
    <t>WARDELL ASSOCIATES LIMITED</t>
  </si>
  <si>
    <t>DIGITAL DEVICES LIMITED</t>
  </si>
  <si>
    <t>R&amp;A PLUMBING &amp; HEATING</t>
  </si>
  <si>
    <t>RBCS MAGNA SQUARE SERVICE CHARGE</t>
  </si>
  <si>
    <t>PERIMITECH LIMITED</t>
  </si>
  <si>
    <t>Security Fees</t>
  </si>
  <si>
    <t>SQUEEKY-KLEEN</t>
  </si>
  <si>
    <t>Window Cleaning</t>
  </si>
  <si>
    <t>BWOC LIMITED</t>
  </si>
  <si>
    <t>Direct  Purchases Paid Invoices</t>
  </si>
  <si>
    <t>Pension Strain on Early Retirement CAYs</t>
  </si>
  <si>
    <t>INTERSTAGE</t>
  </si>
  <si>
    <t>Addlestone Town Centre Events</t>
  </si>
  <si>
    <t>HEALTHY BUILDINGS LTD</t>
  </si>
  <si>
    <t>P J HARVEY &amp; CO LIMITED</t>
  </si>
  <si>
    <t>GAS CONTRACT SERVICES LTD</t>
  </si>
  <si>
    <t>BTU (INSTALLATION &amp; MAINTENANCE) LTD</t>
  </si>
  <si>
    <t>BIRKETTS LLP</t>
  </si>
  <si>
    <t>FAITHFULL+GOULD LIMITED</t>
  </si>
  <si>
    <t>ARCUS CONSULTING LLP</t>
  </si>
  <si>
    <t>BCE MILLS BROS &amp; PARTNERS CO LTD</t>
  </si>
  <si>
    <t>INITIAL WASHROOM SOLUTIONS</t>
  </si>
  <si>
    <t>Hygiene Services</t>
  </si>
  <si>
    <t>Planned Redecoration</t>
  </si>
  <si>
    <t>INLAND REVENUE</t>
  </si>
  <si>
    <t>Employers NI Apprenticeship Levy</t>
  </si>
  <si>
    <t>Transfer ownership of exclusive burial</t>
  </si>
  <si>
    <t>RBCS ADDLESTONE ONE SERVICE CHARGES</t>
  </si>
  <si>
    <t>Budget Holding Code - DO NOT USE CODE</t>
  </si>
  <si>
    <t>Syrian Refugee Resettlement Funding</t>
  </si>
  <si>
    <t>HARMES TURNER BROWN</t>
  </si>
  <si>
    <t>RUNNYMEDE + SPELTHORNE CITIZENS ADVICE BUREAU</t>
  </si>
  <si>
    <t>CAB</t>
  </si>
  <si>
    <t>MINDME</t>
  </si>
  <si>
    <t>GPS / Tracker income (O)</t>
  </si>
  <si>
    <t>BRITISH TELECOM</t>
  </si>
  <si>
    <t>ESIP Connection</t>
  </si>
  <si>
    <t>BRITISH GAS TRADING LTD</t>
  </si>
  <si>
    <t>CASCADIA WATER LTD</t>
  </si>
  <si>
    <t>TRIPLE STAR FIRE &amp; SECURITY LIMITED</t>
  </si>
  <si>
    <t>HES FIRE PROTECTION LIMITED</t>
  </si>
  <si>
    <t>GURNEY CONSULTING ENGINEERS</t>
  </si>
  <si>
    <t>Structural Engineers Fees</t>
  </si>
  <si>
    <t>FINANCIAL DATA MANAGEMENT LTD</t>
  </si>
  <si>
    <t>Postages - Business Reply</t>
  </si>
  <si>
    <t>BEMROSE BOOTH PARAGON LIMITED</t>
  </si>
  <si>
    <t>Ticket Supplies</t>
  </si>
  <si>
    <t>TOP MILL LIMITED</t>
  </si>
  <si>
    <t>VALIDUS LM (2019) LIMITED</t>
  </si>
  <si>
    <t>VIPAUK LIMITED</t>
  </si>
  <si>
    <t>New projects</t>
  </si>
  <si>
    <t>WAVERLEY BOROUGH COUNCIL</t>
  </si>
  <si>
    <t>WESTON RENGIFO ARCHITECTS PRACTICE T/A WR-AP</t>
  </si>
  <si>
    <t>ENVIRONOISE CONSULTING LIMITED</t>
  </si>
  <si>
    <t>T J HUNT LTD</t>
  </si>
  <si>
    <t>Minor Civil Engineering Works Contract</t>
  </si>
  <si>
    <t>DVLA Enquiry Fees</t>
  </si>
  <si>
    <t>CONDUENT PUBLIC SECTOR UK  LTD</t>
  </si>
  <si>
    <t>CREDITSAFE BUSINESS SOLUTIONS LTD</t>
  </si>
  <si>
    <t>CASTLE WATER LIMITED</t>
  </si>
  <si>
    <t>NPOWER LTD</t>
  </si>
  <si>
    <t>D A SERVICES (YEOVIL) LIMITED</t>
  </si>
  <si>
    <t>Search Fees</t>
  </si>
  <si>
    <t>Reactive Maint - not Strategic</t>
  </si>
  <si>
    <t>AFFINITY WATER LIMITED</t>
  </si>
  <si>
    <t>RBC INVESTMENTS (SURREY) LIMITED</t>
  </si>
  <si>
    <t>MR CHRISTOPHER WEBB</t>
  </si>
  <si>
    <t>DEPT FOR BUSINESS &amp; TRADE</t>
  </si>
  <si>
    <t>Other Income</t>
  </si>
  <si>
    <t>Business Restart Grants</t>
  </si>
  <si>
    <t>SMI GROUP</t>
  </si>
  <si>
    <t>Protective Clothing</t>
  </si>
  <si>
    <t>WA CONSULTANTS LIMITED</t>
  </si>
  <si>
    <t>FIELDFISHER LLP</t>
  </si>
  <si>
    <t>CANDID HOUSING SOLUTIONS LTD</t>
  </si>
  <si>
    <t>ET PLANNING LIMITED</t>
  </si>
  <si>
    <t>COOPER &amp; WITHYCOMBE LIMITED</t>
  </si>
  <si>
    <t>TRANSPARENCY REPORT DECEMBER 2023</t>
  </si>
  <si>
    <t>RBC Indentifier</t>
  </si>
  <si>
    <t>Service Division</t>
  </si>
  <si>
    <t>Expenditure Category</t>
  </si>
  <si>
    <t>Expenses Type</t>
  </si>
  <si>
    <t>Net Amount</t>
  </si>
  <si>
    <t>LANDLORD</t>
  </si>
  <si>
    <t>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</si>
</sst>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quotePrefix="1"/>
    <xf numFmtId="0" fontId="2" fillId="0" borderId="0" xfId="0" applyFont="1"/>
    <xf numFmtId="2" fontId="0" fillId="0" borderId="0" xfId="0" applyNumberFormat="1"/>
    <xf numFmtId="2" fontId="2" fillId="0" borderId="0" xfId="0" applyNumberFormat="1" applyFont="1"/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428"/>
  <sheetViews>
    <sheetView tabSelected="1" workbookViewId="0">
      <selection activeCell="F430" sqref="F430"/>
    </sheetView>
  </sheetViews>
  <sheetFormatPr defaultRowHeight="14.5" x14ac:dyDescent="0.35"/>
  <cols>
    <col min="3" max="3" width="31.1796875" customWidth="1"/>
    <col min="4" max="4" width="37.81640625" customWidth="1"/>
    <col min="5" max="5" width="15.453125" customWidth="1"/>
    <col min="6" max="6" width="53.81640625" customWidth="1"/>
    <col min="7" max="7" width="10.54296875" style="3" bestFit="1" customWidth="1"/>
  </cols>
  <sheetData>
    <row r="2" spans="1:7" x14ac:dyDescent="0.35">
      <c r="A2" s="2" t="s">
        <v>268</v>
      </c>
    </row>
    <row r="5" spans="1:7" x14ac:dyDescent="0.35">
      <c r="A5" s="2" t="s">
        <v>269</v>
      </c>
      <c r="B5" s="2" t="s">
        <v>270</v>
      </c>
      <c r="C5" s="2" t="s">
        <v>271</v>
      </c>
      <c r="D5" s="2" t="s">
        <v>272</v>
      </c>
      <c r="E5" s="2" t="s">
        <v>1</v>
      </c>
      <c r="F5" s="2" t="s">
        <v>0</v>
      </c>
      <c r="G5" s="4" t="s">
        <v>273</v>
      </c>
    </row>
    <row r="7" spans="1:7" x14ac:dyDescent="0.35">
      <c r="A7" t="s">
        <v>2</v>
      </c>
      <c r="B7">
        <v>2440</v>
      </c>
      <c r="C7" t="s">
        <v>14</v>
      </c>
      <c r="D7" t="s">
        <v>15</v>
      </c>
      <c r="E7" t="str">
        <f>TEXT("05/12/2023","dd/mm/yyyy")</f>
        <v>05/12/2023</v>
      </c>
      <c r="F7" t="s">
        <v>13</v>
      </c>
      <c r="G7" s="3">
        <v>4174.8</v>
      </c>
    </row>
    <row r="8" spans="1:7" x14ac:dyDescent="0.35">
      <c r="A8" t="s">
        <v>2</v>
      </c>
      <c r="B8">
        <v>2440</v>
      </c>
      <c r="C8" t="s">
        <v>14</v>
      </c>
      <c r="D8" t="s">
        <v>15</v>
      </c>
      <c r="E8" t="str">
        <f>TEXT("05/12/2023","dd/mm/yyyy")</f>
        <v>05/12/2023</v>
      </c>
      <c r="F8" t="s">
        <v>13</v>
      </c>
      <c r="G8" s="3">
        <v>4413.3599999999997</v>
      </c>
    </row>
    <row r="9" spans="1:7" x14ac:dyDescent="0.35">
      <c r="A9" t="s">
        <v>2</v>
      </c>
      <c r="B9">
        <v>2440</v>
      </c>
      <c r="C9" t="s">
        <v>14</v>
      </c>
      <c r="D9" t="s">
        <v>15</v>
      </c>
      <c r="E9" t="str">
        <f>TEXT("12/12/2023","dd/mm/yyyy")</f>
        <v>12/12/2023</v>
      </c>
      <c r="F9" t="s">
        <v>13</v>
      </c>
      <c r="G9" s="3">
        <v>3024.6</v>
      </c>
    </row>
    <row r="10" spans="1:7" x14ac:dyDescent="0.35">
      <c r="A10" t="s">
        <v>2</v>
      </c>
      <c r="B10">
        <v>2440</v>
      </c>
      <c r="C10" t="s">
        <v>14</v>
      </c>
      <c r="D10" t="s">
        <v>15</v>
      </c>
      <c r="E10" t="str">
        <f>TEXT("03/01/2024","dd/mm/yyyy")</f>
        <v>03/01/2024</v>
      </c>
      <c r="F10" t="s">
        <v>13</v>
      </c>
      <c r="G10" s="3">
        <v>3655.08</v>
      </c>
    </row>
    <row r="11" spans="1:7" x14ac:dyDescent="0.35">
      <c r="A11" t="s">
        <v>2</v>
      </c>
      <c r="B11">
        <v>2440</v>
      </c>
      <c r="C11" t="s">
        <v>14</v>
      </c>
      <c r="D11" t="s">
        <v>15</v>
      </c>
      <c r="E11" t="str">
        <f>TEXT("03/01/2024","dd/mm/yyyy")</f>
        <v>03/01/2024</v>
      </c>
      <c r="F11" t="s">
        <v>13</v>
      </c>
      <c r="G11" s="3">
        <v>2777.52</v>
      </c>
    </row>
    <row r="12" spans="1:7" x14ac:dyDescent="0.35">
      <c r="A12" t="s">
        <v>2</v>
      </c>
      <c r="B12">
        <v>2440</v>
      </c>
      <c r="C12" t="s">
        <v>14</v>
      </c>
      <c r="D12" t="s">
        <v>15</v>
      </c>
      <c r="E12" t="str">
        <f>TEXT("03/01/2024","dd/mm/yyyy")</f>
        <v>03/01/2024</v>
      </c>
      <c r="F12" t="s">
        <v>13</v>
      </c>
      <c r="G12" s="3">
        <v>5043.84</v>
      </c>
    </row>
    <row r="13" spans="1:7" x14ac:dyDescent="0.35">
      <c r="A13" t="s">
        <v>2</v>
      </c>
      <c r="B13">
        <v>2440</v>
      </c>
      <c r="C13" t="s">
        <v>14</v>
      </c>
      <c r="D13" t="s">
        <v>15</v>
      </c>
      <c r="E13" t="str">
        <f>TEXT("03/01/2024","dd/mm/yyyy")</f>
        <v>03/01/2024</v>
      </c>
      <c r="F13" t="s">
        <v>13</v>
      </c>
      <c r="G13" s="3">
        <v>4413.3599999999997</v>
      </c>
    </row>
    <row r="14" spans="1:7" x14ac:dyDescent="0.35">
      <c r="A14" t="s">
        <v>2</v>
      </c>
      <c r="B14">
        <v>2440</v>
      </c>
      <c r="C14" t="s">
        <v>14</v>
      </c>
      <c r="D14" t="s">
        <v>15</v>
      </c>
      <c r="E14" t="str">
        <f>TEXT("03/01/2024","dd/mm/yyyy")</f>
        <v>03/01/2024</v>
      </c>
      <c r="F14" t="s">
        <v>13</v>
      </c>
      <c r="G14" s="3">
        <v>3097.02</v>
      </c>
    </row>
    <row r="15" spans="1:7" x14ac:dyDescent="0.35">
      <c r="A15" t="s">
        <v>2</v>
      </c>
      <c r="B15">
        <v>2020</v>
      </c>
      <c r="C15" t="s">
        <v>3</v>
      </c>
      <c r="D15" t="s">
        <v>9</v>
      </c>
      <c r="E15" t="str">
        <f>TEXT("05/12/2023","dd/mm/yyyy")</f>
        <v>05/12/2023</v>
      </c>
      <c r="F15" t="s">
        <v>28</v>
      </c>
      <c r="G15" s="3">
        <v>1578</v>
      </c>
    </row>
    <row r="16" spans="1:7" x14ac:dyDescent="0.35">
      <c r="A16" t="s">
        <v>2</v>
      </c>
      <c r="B16">
        <v>2020</v>
      </c>
      <c r="C16" t="s">
        <v>3</v>
      </c>
      <c r="D16" t="s">
        <v>9</v>
      </c>
      <c r="E16" t="str">
        <f>TEXT("12/12/2023","dd/mm/yyyy")</f>
        <v>12/12/2023</v>
      </c>
      <c r="F16" t="s">
        <v>28</v>
      </c>
      <c r="G16" s="3">
        <v>1253.82</v>
      </c>
    </row>
    <row r="17" spans="1:7" x14ac:dyDescent="0.35">
      <c r="A17" t="s">
        <v>2</v>
      </c>
      <c r="B17">
        <v>2020</v>
      </c>
      <c r="C17" t="s">
        <v>3</v>
      </c>
      <c r="D17" t="s">
        <v>9</v>
      </c>
      <c r="E17" t="str">
        <f>TEXT("12/12/2023","dd/mm/yyyy")</f>
        <v>12/12/2023</v>
      </c>
      <c r="F17" t="s">
        <v>28</v>
      </c>
      <c r="G17" s="3">
        <v>1068.1600000000001</v>
      </c>
    </row>
    <row r="18" spans="1:7" x14ac:dyDescent="0.35">
      <c r="A18" t="s">
        <v>2</v>
      </c>
      <c r="B18">
        <v>2020</v>
      </c>
      <c r="C18" t="s">
        <v>3</v>
      </c>
      <c r="D18" t="s">
        <v>9</v>
      </c>
      <c r="E18" t="str">
        <f>TEXT("12/12/2023","dd/mm/yyyy")</f>
        <v>12/12/2023</v>
      </c>
      <c r="F18" t="s">
        <v>28</v>
      </c>
      <c r="G18" s="3">
        <v>5849.47</v>
      </c>
    </row>
    <row r="19" spans="1:7" x14ac:dyDescent="0.35">
      <c r="A19" t="s">
        <v>2</v>
      </c>
      <c r="B19">
        <v>2335</v>
      </c>
      <c r="C19" t="s">
        <v>3</v>
      </c>
      <c r="D19" t="s">
        <v>9</v>
      </c>
      <c r="E19" t="str">
        <f>TEXT("19/12/2023","dd/mm/yyyy")</f>
        <v>19/12/2023</v>
      </c>
      <c r="F19" t="s">
        <v>28</v>
      </c>
      <c r="G19" s="3">
        <v>3096.62</v>
      </c>
    </row>
    <row r="20" spans="1:7" x14ac:dyDescent="0.35">
      <c r="A20" t="s">
        <v>2</v>
      </c>
      <c r="B20">
        <v>2005</v>
      </c>
      <c r="C20" t="s">
        <v>3</v>
      </c>
      <c r="D20" t="s">
        <v>22</v>
      </c>
      <c r="E20" t="str">
        <f>TEXT("03/01/2024","dd/mm/yyyy")</f>
        <v>03/01/2024</v>
      </c>
      <c r="F20" t="s">
        <v>255</v>
      </c>
      <c r="G20" s="3">
        <v>1006.72</v>
      </c>
    </row>
    <row r="21" spans="1:7" x14ac:dyDescent="0.35">
      <c r="A21" t="s">
        <v>2</v>
      </c>
      <c r="B21">
        <v>2220</v>
      </c>
      <c r="C21" t="s">
        <v>5</v>
      </c>
      <c r="D21" t="s">
        <v>17</v>
      </c>
      <c r="E21" t="str">
        <f>TEXT("05/12/2023","dd/mm/yyyy")</f>
        <v>05/12/2023</v>
      </c>
      <c r="F21" t="s">
        <v>16</v>
      </c>
      <c r="G21" s="3">
        <v>1010.04</v>
      </c>
    </row>
    <row r="22" spans="1:7" x14ac:dyDescent="0.35">
      <c r="A22" t="s">
        <v>2</v>
      </c>
      <c r="B22">
        <v>2220</v>
      </c>
      <c r="C22" t="s">
        <v>5</v>
      </c>
      <c r="D22" t="s">
        <v>17</v>
      </c>
      <c r="E22" t="str">
        <f>TEXT("05/12/2023","dd/mm/yyyy")</f>
        <v>05/12/2023</v>
      </c>
      <c r="F22" t="s">
        <v>16</v>
      </c>
      <c r="G22" s="3">
        <v>811.19</v>
      </c>
    </row>
    <row r="23" spans="1:7" x14ac:dyDescent="0.35">
      <c r="A23" t="s">
        <v>2</v>
      </c>
      <c r="B23">
        <v>2220</v>
      </c>
      <c r="C23" t="s">
        <v>5</v>
      </c>
      <c r="D23" t="s">
        <v>17</v>
      </c>
      <c r="E23" t="str">
        <f>TEXT("05/12/2023","dd/mm/yyyy")</f>
        <v>05/12/2023</v>
      </c>
      <c r="F23" t="s">
        <v>16</v>
      </c>
      <c r="G23" s="3">
        <v>860.31</v>
      </c>
    </row>
    <row r="24" spans="1:7" x14ac:dyDescent="0.35">
      <c r="A24" t="s">
        <v>2</v>
      </c>
      <c r="B24">
        <v>2220</v>
      </c>
      <c r="C24" t="s">
        <v>5</v>
      </c>
      <c r="D24" t="s">
        <v>17</v>
      </c>
      <c r="E24" t="str">
        <f>TEXT("05/12/2023","dd/mm/yyyy")</f>
        <v>05/12/2023</v>
      </c>
      <c r="F24" t="s">
        <v>16</v>
      </c>
      <c r="G24" s="3">
        <v>874.23</v>
      </c>
    </row>
    <row r="25" spans="1:7" x14ac:dyDescent="0.35">
      <c r="A25" t="s">
        <v>2</v>
      </c>
      <c r="B25">
        <v>2220</v>
      </c>
      <c r="C25" t="s">
        <v>5</v>
      </c>
      <c r="D25" t="s">
        <v>17</v>
      </c>
      <c r="E25" t="str">
        <f>TEXT("05/12/2023","dd/mm/yyyy")</f>
        <v>05/12/2023</v>
      </c>
      <c r="F25" t="s">
        <v>16</v>
      </c>
      <c r="G25" s="3">
        <v>644.35</v>
      </c>
    </row>
    <row r="26" spans="1:7" x14ac:dyDescent="0.35">
      <c r="A26" t="s">
        <v>2</v>
      </c>
      <c r="B26">
        <v>2220</v>
      </c>
      <c r="C26" t="s">
        <v>5</v>
      </c>
      <c r="D26" t="s">
        <v>17</v>
      </c>
      <c r="E26" t="str">
        <f t="shared" ref="E26:E33" si="0">TEXT("12/12/2023","dd/mm/yyyy")</f>
        <v>12/12/2023</v>
      </c>
      <c r="F26" t="s">
        <v>16</v>
      </c>
      <c r="G26" s="3">
        <v>746.55</v>
      </c>
    </row>
    <row r="27" spans="1:7" x14ac:dyDescent="0.35">
      <c r="A27" t="s">
        <v>2</v>
      </c>
      <c r="B27">
        <v>2220</v>
      </c>
      <c r="C27" t="s">
        <v>5</v>
      </c>
      <c r="D27" t="s">
        <v>17</v>
      </c>
      <c r="E27" t="str">
        <f t="shared" si="0"/>
        <v>12/12/2023</v>
      </c>
      <c r="F27" t="s">
        <v>16</v>
      </c>
      <c r="G27" s="3">
        <v>1149.47</v>
      </c>
    </row>
    <row r="28" spans="1:7" x14ac:dyDescent="0.35">
      <c r="A28" t="s">
        <v>2</v>
      </c>
      <c r="B28">
        <v>2220</v>
      </c>
      <c r="C28" t="s">
        <v>5</v>
      </c>
      <c r="D28" t="s">
        <v>17</v>
      </c>
      <c r="E28" t="str">
        <f t="shared" si="0"/>
        <v>12/12/2023</v>
      </c>
      <c r="F28" t="s">
        <v>16</v>
      </c>
      <c r="G28" s="3">
        <v>664.04</v>
      </c>
    </row>
    <row r="29" spans="1:7" x14ac:dyDescent="0.35">
      <c r="A29" t="s">
        <v>2</v>
      </c>
      <c r="B29">
        <v>2220</v>
      </c>
      <c r="C29" t="s">
        <v>5</v>
      </c>
      <c r="D29" t="s">
        <v>17</v>
      </c>
      <c r="E29" t="str">
        <f t="shared" si="0"/>
        <v>12/12/2023</v>
      </c>
      <c r="F29" t="s">
        <v>16</v>
      </c>
      <c r="G29" s="3">
        <v>704.9</v>
      </c>
    </row>
    <row r="30" spans="1:7" x14ac:dyDescent="0.35">
      <c r="A30" t="s">
        <v>2</v>
      </c>
      <c r="B30">
        <v>2220</v>
      </c>
      <c r="C30" t="s">
        <v>5</v>
      </c>
      <c r="D30" t="s">
        <v>17</v>
      </c>
      <c r="E30" t="str">
        <f t="shared" si="0"/>
        <v>12/12/2023</v>
      </c>
      <c r="F30" t="s">
        <v>16</v>
      </c>
      <c r="G30" s="3">
        <v>866.3</v>
      </c>
    </row>
    <row r="31" spans="1:7" x14ac:dyDescent="0.35">
      <c r="A31" t="s">
        <v>2</v>
      </c>
      <c r="B31">
        <v>2220</v>
      </c>
      <c r="C31" t="s">
        <v>5</v>
      </c>
      <c r="D31" t="s">
        <v>17</v>
      </c>
      <c r="E31" t="str">
        <f t="shared" si="0"/>
        <v>12/12/2023</v>
      </c>
      <c r="F31" t="s">
        <v>16</v>
      </c>
      <c r="G31" s="3">
        <v>729.63</v>
      </c>
    </row>
    <row r="32" spans="1:7" x14ac:dyDescent="0.35">
      <c r="A32" t="s">
        <v>2</v>
      </c>
      <c r="B32">
        <v>2220</v>
      </c>
      <c r="C32" t="s">
        <v>5</v>
      </c>
      <c r="D32" t="s">
        <v>17</v>
      </c>
      <c r="E32" t="str">
        <f t="shared" si="0"/>
        <v>12/12/2023</v>
      </c>
      <c r="F32" t="s">
        <v>16</v>
      </c>
      <c r="G32" s="3">
        <v>573.79999999999995</v>
      </c>
    </row>
    <row r="33" spans="1:7" x14ac:dyDescent="0.35">
      <c r="A33" t="s">
        <v>2</v>
      </c>
      <c r="B33">
        <v>2220</v>
      </c>
      <c r="C33" t="s">
        <v>5</v>
      </c>
      <c r="D33" t="s">
        <v>17</v>
      </c>
      <c r="E33" t="str">
        <f t="shared" si="0"/>
        <v>12/12/2023</v>
      </c>
      <c r="F33" t="s">
        <v>16</v>
      </c>
      <c r="G33" s="3">
        <v>851.22</v>
      </c>
    </row>
    <row r="34" spans="1:7" x14ac:dyDescent="0.35">
      <c r="A34" t="s">
        <v>2</v>
      </c>
      <c r="B34">
        <v>2220</v>
      </c>
      <c r="C34" t="s">
        <v>5</v>
      </c>
      <c r="D34" t="s">
        <v>17</v>
      </c>
      <c r="E34" t="str">
        <f>TEXT("19/12/2023","dd/mm/yyyy")</f>
        <v>19/12/2023</v>
      </c>
      <c r="F34" t="s">
        <v>16</v>
      </c>
      <c r="G34" s="3">
        <v>946.9</v>
      </c>
    </row>
    <row r="35" spans="1:7" x14ac:dyDescent="0.35">
      <c r="A35" t="s">
        <v>2</v>
      </c>
      <c r="B35">
        <v>2220</v>
      </c>
      <c r="C35" t="s">
        <v>5</v>
      </c>
      <c r="D35" t="s">
        <v>17</v>
      </c>
      <c r="E35" t="str">
        <f>TEXT("19/12/2023","dd/mm/yyyy")</f>
        <v>19/12/2023</v>
      </c>
      <c r="F35" t="s">
        <v>16</v>
      </c>
      <c r="G35" s="3">
        <v>739.52</v>
      </c>
    </row>
    <row r="36" spans="1:7" x14ac:dyDescent="0.35">
      <c r="A36" t="s">
        <v>2</v>
      </c>
      <c r="B36">
        <v>2220</v>
      </c>
      <c r="C36" t="s">
        <v>5</v>
      </c>
      <c r="D36" t="s">
        <v>17</v>
      </c>
      <c r="E36" t="str">
        <f>TEXT("19/12/2023","dd/mm/yyyy")</f>
        <v>19/12/2023</v>
      </c>
      <c r="F36" t="s">
        <v>16</v>
      </c>
      <c r="G36" s="3">
        <v>759.9</v>
      </c>
    </row>
    <row r="37" spans="1:7" x14ac:dyDescent="0.35">
      <c r="A37" t="s">
        <v>2</v>
      </c>
      <c r="B37">
        <v>2220</v>
      </c>
      <c r="C37" t="s">
        <v>5</v>
      </c>
      <c r="D37" t="s">
        <v>17</v>
      </c>
      <c r="E37" t="str">
        <f>TEXT("19/12/2023","dd/mm/yyyy")</f>
        <v>19/12/2023</v>
      </c>
      <c r="F37" t="s">
        <v>16</v>
      </c>
      <c r="G37" s="3">
        <v>816.48</v>
      </c>
    </row>
    <row r="38" spans="1:7" x14ac:dyDescent="0.35">
      <c r="A38" t="s">
        <v>2</v>
      </c>
      <c r="B38">
        <v>2220</v>
      </c>
      <c r="C38" t="s">
        <v>5</v>
      </c>
      <c r="D38" t="s">
        <v>17</v>
      </c>
      <c r="E38" t="str">
        <f>TEXT("19/12/2023","dd/mm/yyyy")</f>
        <v>19/12/2023</v>
      </c>
      <c r="F38" t="s">
        <v>16</v>
      </c>
      <c r="G38" s="3">
        <v>892.55</v>
      </c>
    </row>
    <row r="39" spans="1:7" x14ac:dyDescent="0.35">
      <c r="A39" t="s">
        <v>2</v>
      </c>
      <c r="B39">
        <v>2220</v>
      </c>
      <c r="C39" t="s">
        <v>5</v>
      </c>
      <c r="D39" t="s">
        <v>17</v>
      </c>
      <c r="E39" t="str">
        <f t="shared" ref="E39:E46" si="1">TEXT("03/01/2024","dd/mm/yyyy")</f>
        <v>03/01/2024</v>
      </c>
      <c r="F39" t="s">
        <v>16</v>
      </c>
      <c r="G39" s="3">
        <v>1054.94</v>
      </c>
    </row>
    <row r="40" spans="1:7" x14ac:dyDescent="0.35">
      <c r="A40" t="s">
        <v>2</v>
      </c>
      <c r="B40">
        <v>2220</v>
      </c>
      <c r="C40" t="s">
        <v>5</v>
      </c>
      <c r="D40" t="s">
        <v>17</v>
      </c>
      <c r="E40" t="str">
        <f t="shared" si="1"/>
        <v>03/01/2024</v>
      </c>
      <c r="F40" t="s">
        <v>16</v>
      </c>
      <c r="G40" s="3">
        <v>825.85</v>
      </c>
    </row>
    <row r="41" spans="1:7" x14ac:dyDescent="0.35">
      <c r="A41" t="s">
        <v>2</v>
      </c>
      <c r="B41">
        <v>2220</v>
      </c>
      <c r="C41" t="s">
        <v>5</v>
      </c>
      <c r="D41" t="s">
        <v>17</v>
      </c>
      <c r="E41" t="str">
        <f t="shared" si="1"/>
        <v>03/01/2024</v>
      </c>
      <c r="F41" t="s">
        <v>16</v>
      </c>
      <c r="G41" s="3">
        <v>730.57</v>
      </c>
    </row>
    <row r="42" spans="1:7" x14ac:dyDescent="0.35">
      <c r="A42" t="s">
        <v>2</v>
      </c>
      <c r="B42">
        <v>2220</v>
      </c>
      <c r="C42" t="s">
        <v>5</v>
      </c>
      <c r="D42" t="s">
        <v>17</v>
      </c>
      <c r="E42" t="str">
        <f t="shared" si="1"/>
        <v>03/01/2024</v>
      </c>
      <c r="F42" t="s">
        <v>16</v>
      </c>
      <c r="G42" s="3">
        <v>759.27</v>
      </c>
    </row>
    <row r="43" spans="1:7" x14ac:dyDescent="0.35">
      <c r="A43" t="s">
        <v>2</v>
      </c>
      <c r="B43">
        <v>2220</v>
      </c>
      <c r="C43" t="s">
        <v>5</v>
      </c>
      <c r="D43" t="s">
        <v>17</v>
      </c>
      <c r="E43" t="str">
        <f t="shared" si="1"/>
        <v>03/01/2024</v>
      </c>
      <c r="F43" t="s">
        <v>16</v>
      </c>
      <c r="G43" s="3">
        <v>761.09</v>
      </c>
    </row>
    <row r="44" spans="1:7" x14ac:dyDescent="0.35">
      <c r="A44" t="s">
        <v>2</v>
      </c>
      <c r="B44">
        <v>2220</v>
      </c>
      <c r="C44" t="s">
        <v>5</v>
      </c>
      <c r="D44" t="s">
        <v>17</v>
      </c>
      <c r="E44" t="str">
        <f t="shared" si="1"/>
        <v>03/01/2024</v>
      </c>
      <c r="F44" t="s">
        <v>16</v>
      </c>
      <c r="G44" s="3">
        <v>931.18</v>
      </c>
    </row>
    <row r="45" spans="1:7" x14ac:dyDescent="0.35">
      <c r="A45" t="s">
        <v>2</v>
      </c>
      <c r="B45">
        <v>2220</v>
      </c>
      <c r="C45" t="s">
        <v>5</v>
      </c>
      <c r="D45" t="s">
        <v>17</v>
      </c>
      <c r="E45" t="str">
        <f t="shared" si="1"/>
        <v>03/01/2024</v>
      </c>
      <c r="F45" t="s">
        <v>16</v>
      </c>
      <c r="G45" s="3">
        <v>925.59</v>
      </c>
    </row>
    <row r="46" spans="1:7" x14ac:dyDescent="0.35">
      <c r="A46" t="s">
        <v>2</v>
      </c>
      <c r="B46">
        <v>2220</v>
      </c>
      <c r="C46" t="s">
        <v>5</v>
      </c>
      <c r="D46" t="s">
        <v>17</v>
      </c>
      <c r="E46" t="str">
        <f t="shared" si="1"/>
        <v>03/01/2024</v>
      </c>
      <c r="F46" t="s">
        <v>16</v>
      </c>
      <c r="G46" s="3">
        <v>890.44</v>
      </c>
    </row>
    <row r="47" spans="1:7" x14ac:dyDescent="0.35">
      <c r="A47" t="s">
        <v>2</v>
      </c>
      <c r="B47">
        <v>2020</v>
      </c>
      <c r="C47" t="s">
        <v>5</v>
      </c>
      <c r="D47" t="s">
        <v>121</v>
      </c>
      <c r="E47" t="str">
        <f>TEXT("19/12/2023","dd/mm/yyyy")</f>
        <v>19/12/2023</v>
      </c>
      <c r="F47" t="s">
        <v>210</v>
      </c>
      <c r="G47" s="3">
        <v>1299</v>
      </c>
    </row>
    <row r="48" spans="1:7" x14ac:dyDescent="0.35">
      <c r="A48" t="s">
        <v>2</v>
      </c>
      <c r="B48">
        <v>2020</v>
      </c>
      <c r="C48" t="s">
        <v>5</v>
      </c>
      <c r="D48" t="s">
        <v>121</v>
      </c>
      <c r="E48" t="str">
        <f>TEXT("19/12/2023","dd/mm/yyyy")</f>
        <v>19/12/2023</v>
      </c>
      <c r="F48" t="s">
        <v>210</v>
      </c>
      <c r="G48" s="3">
        <v>2062.5</v>
      </c>
    </row>
    <row r="49" spans="1:7" x14ac:dyDescent="0.35">
      <c r="A49" t="s">
        <v>2</v>
      </c>
      <c r="B49">
        <v>3220</v>
      </c>
      <c r="C49" t="s">
        <v>3</v>
      </c>
      <c r="D49" t="s">
        <v>27</v>
      </c>
      <c r="E49" t="str">
        <f>TEXT("05/12/2023","dd/mm/yyyy")</f>
        <v>05/12/2023</v>
      </c>
      <c r="F49" t="s">
        <v>26</v>
      </c>
      <c r="G49" s="3">
        <v>1132</v>
      </c>
    </row>
    <row r="50" spans="1:7" x14ac:dyDescent="0.35">
      <c r="A50" t="s">
        <v>2</v>
      </c>
      <c r="B50">
        <v>3220</v>
      </c>
      <c r="C50" t="s">
        <v>3</v>
      </c>
      <c r="D50" t="s">
        <v>27</v>
      </c>
      <c r="E50" t="str">
        <f>TEXT("05/12/2023","dd/mm/yyyy")</f>
        <v>05/12/2023</v>
      </c>
      <c r="F50" t="s">
        <v>26</v>
      </c>
      <c r="G50" s="3">
        <v>9121</v>
      </c>
    </row>
    <row r="51" spans="1:7" x14ac:dyDescent="0.35">
      <c r="A51" t="s">
        <v>2</v>
      </c>
      <c r="B51">
        <v>3220</v>
      </c>
      <c r="C51" t="s">
        <v>3</v>
      </c>
      <c r="D51" t="s">
        <v>27</v>
      </c>
      <c r="E51" t="str">
        <f>TEXT("05/12/2023","dd/mm/yyyy")</f>
        <v>05/12/2023</v>
      </c>
      <c r="F51" t="s">
        <v>26</v>
      </c>
      <c r="G51" s="3">
        <v>12882</v>
      </c>
    </row>
    <row r="52" spans="1:7" x14ac:dyDescent="0.35">
      <c r="A52" t="s">
        <v>2</v>
      </c>
      <c r="B52">
        <v>3220</v>
      </c>
      <c r="C52" t="s">
        <v>3</v>
      </c>
      <c r="D52" t="s">
        <v>27</v>
      </c>
      <c r="E52" t="str">
        <f>TEXT("05/12/2023","dd/mm/yyyy")</f>
        <v>05/12/2023</v>
      </c>
      <c r="F52" t="s">
        <v>26</v>
      </c>
      <c r="G52" s="3">
        <v>2223</v>
      </c>
    </row>
    <row r="53" spans="1:7" x14ac:dyDescent="0.35">
      <c r="A53" t="s">
        <v>2</v>
      </c>
      <c r="B53">
        <v>2005</v>
      </c>
      <c r="C53" t="s">
        <v>3</v>
      </c>
      <c r="D53" t="s">
        <v>9</v>
      </c>
      <c r="E53" t="str">
        <f>TEXT("12/12/2023","dd/mm/yyyy")</f>
        <v>12/12/2023</v>
      </c>
      <c r="F53" t="s">
        <v>26</v>
      </c>
      <c r="G53" s="3">
        <v>2760</v>
      </c>
    </row>
    <row r="54" spans="1:7" x14ac:dyDescent="0.35">
      <c r="A54" t="s">
        <v>2</v>
      </c>
      <c r="B54">
        <v>2020</v>
      </c>
      <c r="C54" t="s">
        <v>3</v>
      </c>
      <c r="D54" t="s">
        <v>9</v>
      </c>
      <c r="E54" t="str">
        <f>TEXT("12/12/2023","dd/mm/yyyy")</f>
        <v>12/12/2023</v>
      </c>
      <c r="F54" t="s">
        <v>26</v>
      </c>
      <c r="G54" s="3">
        <v>1395</v>
      </c>
    </row>
    <row r="55" spans="1:7" x14ac:dyDescent="0.35">
      <c r="A55" t="s">
        <v>2</v>
      </c>
      <c r="B55">
        <v>2020</v>
      </c>
      <c r="C55" t="s">
        <v>3</v>
      </c>
      <c r="D55" t="s">
        <v>20</v>
      </c>
      <c r="E55" t="str">
        <f>TEXT("12/12/2023","dd/mm/yyyy")</f>
        <v>12/12/2023</v>
      </c>
      <c r="F55" t="s">
        <v>26</v>
      </c>
      <c r="G55" s="3">
        <v>1698</v>
      </c>
    </row>
    <row r="56" spans="1:7" x14ac:dyDescent="0.35">
      <c r="A56" t="s">
        <v>2</v>
      </c>
      <c r="B56">
        <v>2005</v>
      </c>
      <c r="C56" t="s">
        <v>3</v>
      </c>
      <c r="D56" t="s">
        <v>9</v>
      </c>
      <c r="E56" t="str">
        <f>TEXT("19/12/2023","dd/mm/yyyy")</f>
        <v>19/12/2023</v>
      </c>
      <c r="F56" t="s">
        <v>26</v>
      </c>
      <c r="G56" s="3">
        <v>925</v>
      </c>
    </row>
    <row r="57" spans="1:7" x14ac:dyDescent="0.35">
      <c r="A57" t="s">
        <v>2</v>
      </c>
      <c r="B57">
        <v>2130</v>
      </c>
      <c r="C57" t="s">
        <v>3</v>
      </c>
      <c r="D57" t="s">
        <v>170</v>
      </c>
      <c r="E57" t="str">
        <f>TEXT("03/01/2024","dd/mm/yyyy")</f>
        <v>03/01/2024</v>
      </c>
      <c r="F57" t="s">
        <v>238</v>
      </c>
      <c r="G57" s="3">
        <v>2240</v>
      </c>
    </row>
    <row r="58" spans="1:7" x14ac:dyDescent="0.35">
      <c r="A58" t="s">
        <v>2</v>
      </c>
      <c r="B58">
        <v>2130</v>
      </c>
      <c r="C58" t="s">
        <v>3</v>
      </c>
      <c r="D58" t="s">
        <v>4</v>
      </c>
      <c r="E58" t="str">
        <f>TEXT("05/12/2023","dd/mm/yyyy")</f>
        <v>05/12/2023</v>
      </c>
      <c r="F58" t="s">
        <v>274</v>
      </c>
      <c r="G58" s="3">
        <v>800</v>
      </c>
    </row>
    <row r="59" spans="1:7" x14ac:dyDescent="0.35">
      <c r="A59" t="s">
        <v>2</v>
      </c>
      <c r="B59">
        <v>2130</v>
      </c>
      <c r="C59" t="s">
        <v>3</v>
      </c>
      <c r="D59" t="s">
        <v>4</v>
      </c>
      <c r="E59" t="str">
        <f>TEXT("05/12/2023","dd/mm/yyyy")</f>
        <v>05/12/2023</v>
      </c>
      <c r="F59" t="s">
        <v>274</v>
      </c>
      <c r="G59" s="3">
        <v>1202.2</v>
      </c>
    </row>
    <row r="60" spans="1:7" x14ac:dyDescent="0.35">
      <c r="A60" t="s">
        <v>2</v>
      </c>
      <c r="B60">
        <v>2130</v>
      </c>
      <c r="C60" t="s">
        <v>3</v>
      </c>
      <c r="D60" t="s">
        <v>4</v>
      </c>
      <c r="E60" t="str">
        <f>TEXT("05/12/2023","dd/mm/yyyy")</f>
        <v>05/12/2023</v>
      </c>
      <c r="F60" t="s">
        <v>274</v>
      </c>
      <c r="G60" s="3">
        <v>925</v>
      </c>
    </row>
    <row r="61" spans="1:7" x14ac:dyDescent="0.35">
      <c r="A61" t="s">
        <v>2</v>
      </c>
      <c r="B61">
        <v>2500</v>
      </c>
      <c r="C61" t="s">
        <v>5</v>
      </c>
      <c r="D61" t="s">
        <v>237</v>
      </c>
      <c r="E61" t="str">
        <f>TEXT("03/01/2024","dd/mm/yyyy")</f>
        <v>03/01/2024</v>
      </c>
      <c r="F61" t="s">
        <v>236</v>
      </c>
      <c r="G61" s="3">
        <v>2536</v>
      </c>
    </row>
    <row r="62" spans="1:7" x14ac:dyDescent="0.35">
      <c r="A62" t="s">
        <v>2</v>
      </c>
      <c r="B62">
        <v>2130</v>
      </c>
      <c r="C62" t="s">
        <v>3</v>
      </c>
      <c r="D62" t="s">
        <v>4</v>
      </c>
      <c r="E62" t="str">
        <f>TEXT("05/12/2023","dd/mm/yyyy")</f>
        <v>05/12/2023</v>
      </c>
      <c r="F62" t="s">
        <v>274</v>
      </c>
      <c r="G62" s="3">
        <v>1100</v>
      </c>
    </row>
    <row r="63" spans="1:7" x14ac:dyDescent="0.35">
      <c r="A63" t="s">
        <v>2</v>
      </c>
      <c r="B63">
        <v>2310</v>
      </c>
      <c r="C63" t="s">
        <v>5</v>
      </c>
      <c r="D63" t="s">
        <v>174</v>
      </c>
      <c r="E63" t="str">
        <f>TEXT("19/12/2023","dd/mm/yyyy")</f>
        <v>19/12/2023</v>
      </c>
      <c r="F63" t="s">
        <v>173</v>
      </c>
      <c r="G63" s="3">
        <v>1000</v>
      </c>
    </row>
    <row r="64" spans="1:7" x14ac:dyDescent="0.35">
      <c r="A64" t="s">
        <v>2</v>
      </c>
      <c r="B64">
        <v>2020</v>
      </c>
      <c r="C64" t="s">
        <v>3</v>
      </c>
      <c r="D64" t="s">
        <v>9</v>
      </c>
      <c r="E64" t="str">
        <f>TEXT("19/12/2023","dd/mm/yyyy")</f>
        <v>19/12/2023</v>
      </c>
      <c r="F64" t="s">
        <v>208</v>
      </c>
      <c r="G64" s="3">
        <v>2000</v>
      </c>
    </row>
    <row r="65" spans="1:7" x14ac:dyDescent="0.35">
      <c r="A65" t="s">
        <v>2</v>
      </c>
      <c r="B65">
        <v>2000</v>
      </c>
      <c r="C65" t="s">
        <v>5</v>
      </c>
      <c r="D65" t="s">
        <v>63</v>
      </c>
      <c r="E65" t="str">
        <f>TEXT("05/12/2023","dd/mm/yyyy")</f>
        <v>05/12/2023</v>
      </c>
      <c r="F65" t="s">
        <v>62</v>
      </c>
      <c r="G65" s="3">
        <v>593</v>
      </c>
    </row>
    <row r="66" spans="1:7" x14ac:dyDescent="0.35">
      <c r="A66" t="s">
        <v>2</v>
      </c>
      <c r="B66">
        <v>3045</v>
      </c>
      <c r="C66" t="s">
        <v>5</v>
      </c>
      <c r="D66" t="s">
        <v>139</v>
      </c>
      <c r="E66" t="str">
        <f>TEXT("12/12/2023","dd/mm/yyyy")</f>
        <v>12/12/2023</v>
      </c>
      <c r="F66" t="s">
        <v>62</v>
      </c>
      <c r="G66" s="3">
        <v>537.59</v>
      </c>
    </row>
    <row r="67" spans="1:7" x14ac:dyDescent="0.35">
      <c r="A67" t="s">
        <v>2</v>
      </c>
      <c r="B67">
        <v>3045</v>
      </c>
      <c r="C67" t="s">
        <v>5</v>
      </c>
      <c r="D67" t="s">
        <v>139</v>
      </c>
      <c r="E67" t="str">
        <f>TEXT("12/12/2023","dd/mm/yyyy")</f>
        <v>12/12/2023</v>
      </c>
      <c r="F67" t="s">
        <v>62</v>
      </c>
      <c r="G67" s="3">
        <v>1317.64</v>
      </c>
    </row>
    <row r="68" spans="1:7" x14ac:dyDescent="0.35">
      <c r="A68" t="s">
        <v>2</v>
      </c>
      <c r="B68">
        <v>3200</v>
      </c>
      <c r="C68" t="s">
        <v>11</v>
      </c>
      <c r="D68" t="s">
        <v>116</v>
      </c>
      <c r="E68" t="str">
        <f>TEXT("12/12/2023","dd/mm/yyyy")</f>
        <v>12/12/2023</v>
      </c>
      <c r="F68" t="s">
        <v>115</v>
      </c>
      <c r="G68" s="3">
        <v>1900</v>
      </c>
    </row>
    <row r="69" spans="1:7" x14ac:dyDescent="0.35">
      <c r="A69" t="s">
        <v>2</v>
      </c>
      <c r="B69">
        <v>2130</v>
      </c>
      <c r="C69" t="s">
        <v>3</v>
      </c>
      <c r="D69" t="s">
        <v>4</v>
      </c>
      <c r="E69" t="str">
        <f>TEXT("05/12/2023","dd/mm/yyyy")</f>
        <v>05/12/2023</v>
      </c>
      <c r="F69" t="s">
        <v>274</v>
      </c>
      <c r="G69" s="3">
        <v>1100</v>
      </c>
    </row>
    <row r="70" spans="1:7" x14ac:dyDescent="0.35">
      <c r="A70" t="s">
        <v>2</v>
      </c>
      <c r="B70">
        <v>2130</v>
      </c>
      <c r="C70" t="s">
        <v>3</v>
      </c>
      <c r="D70" t="s">
        <v>4</v>
      </c>
      <c r="E70" t="str">
        <f>TEXT("05/12/2023","dd/mm/yyyy")</f>
        <v>05/12/2023</v>
      </c>
      <c r="F70" t="s">
        <v>274</v>
      </c>
      <c r="G70" s="3">
        <v>1100</v>
      </c>
    </row>
    <row r="71" spans="1:7" x14ac:dyDescent="0.35">
      <c r="A71" t="s">
        <v>2</v>
      </c>
      <c r="B71">
        <v>3160</v>
      </c>
      <c r="C71" t="s">
        <v>3</v>
      </c>
      <c r="D71" t="s">
        <v>109</v>
      </c>
      <c r="E71" t="str">
        <f>TEXT("12/12/2023","dd/mm/yyyy")</f>
        <v>12/12/2023</v>
      </c>
      <c r="F71" t="s">
        <v>108</v>
      </c>
      <c r="G71" s="3">
        <v>2184.2600000000002</v>
      </c>
    </row>
    <row r="72" spans="1:7" x14ac:dyDescent="0.35">
      <c r="A72" t="s">
        <v>2</v>
      </c>
      <c r="B72">
        <v>3160</v>
      </c>
      <c r="C72" t="s">
        <v>3</v>
      </c>
      <c r="D72" t="s">
        <v>109</v>
      </c>
      <c r="E72" t="str">
        <f>TEXT("12/12/2023","dd/mm/yyyy")</f>
        <v>12/12/2023</v>
      </c>
      <c r="F72" t="s">
        <v>108</v>
      </c>
      <c r="G72" s="3">
        <v>1086.73</v>
      </c>
    </row>
    <row r="73" spans="1:7" x14ac:dyDescent="0.35">
      <c r="A73" t="s">
        <v>2</v>
      </c>
      <c r="B73">
        <v>2535</v>
      </c>
      <c r="C73" t="s">
        <v>3</v>
      </c>
      <c r="D73" t="s">
        <v>36</v>
      </c>
      <c r="E73" t="str">
        <f t="shared" ref="E73:E79" si="2">TEXT("19/12/2023","dd/mm/yyyy")</f>
        <v>19/12/2023</v>
      </c>
      <c r="F73" t="s">
        <v>108</v>
      </c>
      <c r="G73" s="3">
        <v>646.71</v>
      </c>
    </row>
    <row r="74" spans="1:7" x14ac:dyDescent="0.35">
      <c r="A74" t="s">
        <v>2</v>
      </c>
      <c r="B74">
        <v>3230</v>
      </c>
      <c r="C74" t="s">
        <v>3</v>
      </c>
      <c r="D74" t="s">
        <v>9</v>
      </c>
      <c r="E74" t="str">
        <f t="shared" si="2"/>
        <v>19/12/2023</v>
      </c>
      <c r="F74" t="s">
        <v>108</v>
      </c>
      <c r="G74" s="3">
        <v>4614.5</v>
      </c>
    </row>
    <row r="75" spans="1:7" x14ac:dyDescent="0.35">
      <c r="A75" t="s">
        <v>2</v>
      </c>
      <c r="B75">
        <v>3150</v>
      </c>
      <c r="C75" t="s">
        <v>3</v>
      </c>
      <c r="D75" t="s">
        <v>109</v>
      </c>
      <c r="E75" t="str">
        <f t="shared" si="2"/>
        <v>19/12/2023</v>
      </c>
      <c r="F75" t="s">
        <v>108</v>
      </c>
      <c r="G75" s="3">
        <v>1100</v>
      </c>
    </row>
    <row r="76" spans="1:7" x14ac:dyDescent="0.35">
      <c r="A76" t="s">
        <v>2</v>
      </c>
      <c r="B76">
        <v>3160</v>
      </c>
      <c r="C76" t="s">
        <v>3</v>
      </c>
      <c r="D76" t="s">
        <v>111</v>
      </c>
      <c r="E76" t="str">
        <f t="shared" si="2"/>
        <v>19/12/2023</v>
      </c>
      <c r="F76" t="s">
        <v>108</v>
      </c>
      <c r="G76" s="3">
        <v>500.5</v>
      </c>
    </row>
    <row r="77" spans="1:7" x14ac:dyDescent="0.35">
      <c r="A77" t="s">
        <v>2</v>
      </c>
      <c r="B77">
        <v>2520</v>
      </c>
      <c r="C77" t="s">
        <v>3</v>
      </c>
      <c r="D77" t="s">
        <v>214</v>
      </c>
      <c r="E77" t="str">
        <f t="shared" si="2"/>
        <v>19/12/2023</v>
      </c>
      <c r="F77" t="s">
        <v>108</v>
      </c>
      <c r="G77" s="3">
        <v>616</v>
      </c>
    </row>
    <row r="78" spans="1:7" x14ac:dyDescent="0.35">
      <c r="A78" t="s">
        <v>2</v>
      </c>
      <c r="B78">
        <v>3160</v>
      </c>
      <c r="C78" t="s">
        <v>3</v>
      </c>
      <c r="D78" t="s">
        <v>109</v>
      </c>
      <c r="E78" t="str">
        <f t="shared" si="2"/>
        <v>19/12/2023</v>
      </c>
      <c r="F78" t="s">
        <v>108</v>
      </c>
      <c r="G78" s="3">
        <v>1387.1</v>
      </c>
    </row>
    <row r="79" spans="1:7" x14ac:dyDescent="0.35">
      <c r="A79" t="s">
        <v>2</v>
      </c>
      <c r="B79">
        <v>3160</v>
      </c>
      <c r="C79" t="s">
        <v>3</v>
      </c>
      <c r="D79" t="s">
        <v>109</v>
      </c>
      <c r="E79" t="str">
        <f t="shared" si="2"/>
        <v>19/12/2023</v>
      </c>
      <c r="F79" t="s">
        <v>108</v>
      </c>
      <c r="G79" s="3">
        <v>2184.2600000000002</v>
      </c>
    </row>
    <row r="80" spans="1:7" x14ac:dyDescent="0.35">
      <c r="A80" t="s">
        <v>2</v>
      </c>
      <c r="B80">
        <v>2130</v>
      </c>
      <c r="C80" t="s">
        <v>3</v>
      </c>
      <c r="D80" t="s">
        <v>4</v>
      </c>
      <c r="E80" t="str">
        <f>TEXT("05/12/2023","dd/mm/yyyy")</f>
        <v>05/12/2023</v>
      </c>
      <c r="F80" t="s">
        <v>274</v>
      </c>
      <c r="G80" s="3">
        <v>1100</v>
      </c>
    </row>
    <row r="81" spans="1:7" x14ac:dyDescent="0.35">
      <c r="A81" t="s">
        <v>2</v>
      </c>
      <c r="B81">
        <v>2005</v>
      </c>
      <c r="C81" t="s">
        <v>3</v>
      </c>
      <c r="D81" t="s">
        <v>20</v>
      </c>
      <c r="E81" t="str">
        <f>TEXT("03/01/2024","dd/mm/yyyy")</f>
        <v>03/01/2024</v>
      </c>
      <c r="F81" t="s">
        <v>228</v>
      </c>
      <c r="G81" s="3">
        <v>531.86</v>
      </c>
    </row>
    <row r="82" spans="1:7" x14ac:dyDescent="0.35">
      <c r="A82" t="s">
        <v>2</v>
      </c>
      <c r="B82">
        <v>3025</v>
      </c>
      <c r="C82" t="s">
        <v>5</v>
      </c>
      <c r="D82" t="s">
        <v>227</v>
      </c>
      <c r="E82" t="str">
        <f>TEXT("03/01/2024","dd/mm/yyyy")</f>
        <v>03/01/2024</v>
      </c>
      <c r="F82" t="s">
        <v>226</v>
      </c>
      <c r="G82" s="3">
        <v>1520.08</v>
      </c>
    </row>
    <row r="83" spans="1:7" x14ac:dyDescent="0.35">
      <c r="A83" t="s">
        <v>2</v>
      </c>
      <c r="B83">
        <v>3230</v>
      </c>
      <c r="C83" t="s">
        <v>3</v>
      </c>
      <c r="D83" t="s">
        <v>9</v>
      </c>
      <c r="E83" t="str">
        <f>TEXT("19/12/2023","dd/mm/yyyy")</f>
        <v>19/12/2023</v>
      </c>
      <c r="F83" t="s">
        <v>207</v>
      </c>
      <c r="G83" s="3">
        <v>2018.42</v>
      </c>
    </row>
    <row r="84" spans="1:7" x14ac:dyDescent="0.35">
      <c r="A84" t="s">
        <v>2</v>
      </c>
      <c r="B84">
        <v>3200</v>
      </c>
      <c r="C84" t="s">
        <v>11</v>
      </c>
      <c r="D84" t="s">
        <v>200</v>
      </c>
      <c r="E84" t="str">
        <f>TEXT("19/12/2023","dd/mm/yyyy")</f>
        <v>19/12/2023</v>
      </c>
      <c r="F84" t="s">
        <v>199</v>
      </c>
      <c r="G84" s="3">
        <v>24153.4</v>
      </c>
    </row>
    <row r="85" spans="1:7" x14ac:dyDescent="0.35">
      <c r="A85" t="s">
        <v>2</v>
      </c>
      <c r="B85">
        <v>2035</v>
      </c>
      <c r="C85" t="s">
        <v>5</v>
      </c>
      <c r="D85" s="1" t="s">
        <v>69</v>
      </c>
      <c r="E85" t="str">
        <f>TEXT("05/12/2023","dd/mm/yyyy")</f>
        <v>05/12/2023</v>
      </c>
      <c r="F85" t="s">
        <v>68</v>
      </c>
      <c r="G85" s="3">
        <v>750</v>
      </c>
    </row>
    <row r="86" spans="1:7" x14ac:dyDescent="0.35">
      <c r="A86" t="s">
        <v>2</v>
      </c>
      <c r="B86">
        <v>2035</v>
      </c>
      <c r="C86" t="s">
        <v>5</v>
      </c>
      <c r="D86" s="1" t="s">
        <v>69</v>
      </c>
      <c r="E86" t="str">
        <f>TEXT("12/12/2023","dd/mm/yyyy")</f>
        <v>12/12/2023</v>
      </c>
      <c r="F86" t="s">
        <v>68</v>
      </c>
      <c r="G86" s="3">
        <v>750</v>
      </c>
    </row>
    <row r="87" spans="1:7" x14ac:dyDescent="0.35">
      <c r="A87" t="s">
        <v>2</v>
      </c>
      <c r="B87">
        <v>2035</v>
      </c>
      <c r="C87" t="s">
        <v>5</v>
      </c>
      <c r="D87" s="1" t="s">
        <v>69</v>
      </c>
      <c r="E87" t="str">
        <f>TEXT("12/12/2023","dd/mm/yyyy")</f>
        <v>12/12/2023</v>
      </c>
      <c r="F87" t="s">
        <v>68</v>
      </c>
      <c r="G87" s="3">
        <v>750</v>
      </c>
    </row>
    <row r="88" spans="1:7" x14ac:dyDescent="0.35">
      <c r="A88" t="s">
        <v>2</v>
      </c>
      <c r="B88">
        <v>2130</v>
      </c>
      <c r="C88" t="s">
        <v>3</v>
      </c>
      <c r="D88" t="s">
        <v>4</v>
      </c>
      <c r="E88" t="str">
        <f>TEXT("05/12/2023","dd/mm/yyyy")</f>
        <v>05/12/2023</v>
      </c>
      <c r="F88" t="s">
        <v>274</v>
      </c>
      <c r="G88" s="3">
        <v>1350</v>
      </c>
    </row>
    <row r="89" spans="1:7" x14ac:dyDescent="0.35">
      <c r="A89" t="s">
        <v>2</v>
      </c>
      <c r="B89">
        <v>2015</v>
      </c>
      <c r="C89" t="s">
        <v>3</v>
      </c>
      <c r="D89" t="s">
        <v>9</v>
      </c>
      <c r="E89" t="str">
        <f>TEXT("03/01/2024","dd/mm/yyyy")</f>
        <v>03/01/2024</v>
      </c>
      <c r="F89" t="s">
        <v>229</v>
      </c>
      <c r="G89" s="3">
        <v>1475</v>
      </c>
    </row>
    <row r="90" spans="1:7" x14ac:dyDescent="0.35">
      <c r="A90" t="s">
        <v>2</v>
      </c>
      <c r="B90">
        <v>3150</v>
      </c>
      <c r="C90" t="s">
        <v>3</v>
      </c>
      <c r="D90" t="s">
        <v>22</v>
      </c>
      <c r="E90" t="str">
        <f>TEXT("03/01/2024","dd/mm/yyyy")</f>
        <v>03/01/2024</v>
      </c>
      <c r="F90" t="s">
        <v>250</v>
      </c>
      <c r="G90" s="3">
        <v>5329.89</v>
      </c>
    </row>
    <row r="91" spans="1:7" x14ac:dyDescent="0.35">
      <c r="A91" t="s">
        <v>2</v>
      </c>
      <c r="B91">
        <v>2520</v>
      </c>
      <c r="C91" t="s">
        <v>5</v>
      </c>
      <c r="D91" t="s">
        <v>95</v>
      </c>
      <c r="E91" t="str">
        <f>TEXT("03/01/2024","dd/mm/yyyy")</f>
        <v>03/01/2024</v>
      </c>
      <c r="F91" t="s">
        <v>249</v>
      </c>
      <c r="G91" s="3">
        <v>889</v>
      </c>
    </row>
    <row r="92" spans="1:7" x14ac:dyDescent="0.35">
      <c r="A92" t="s">
        <v>2</v>
      </c>
      <c r="B92">
        <v>3220</v>
      </c>
      <c r="C92" t="s">
        <v>5</v>
      </c>
      <c r="D92" t="s">
        <v>91</v>
      </c>
      <c r="E92" t="str">
        <f>TEXT("12/12/2023","dd/mm/yyyy")</f>
        <v>12/12/2023</v>
      </c>
      <c r="F92" t="s">
        <v>90</v>
      </c>
      <c r="G92" s="3">
        <v>1829.97</v>
      </c>
    </row>
    <row r="93" spans="1:7" x14ac:dyDescent="0.35">
      <c r="A93" t="s">
        <v>2</v>
      </c>
      <c r="B93">
        <v>3220</v>
      </c>
      <c r="C93" t="s">
        <v>5</v>
      </c>
      <c r="D93" t="s">
        <v>91</v>
      </c>
      <c r="E93" t="str">
        <f t="shared" ref="E93:E99" si="3">TEXT("03/01/2024","dd/mm/yyyy")</f>
        <v>03/01/2024</v>
      </c>
      <c r="F93" t="s">
        <v>90</v>
      </c>
      <c r="G93" s="3">
        <v>13798.72</v>
      </c>
    </row>
    <row r="94" spans="1:7" x14ac:dyDescent="0.35">
      <c r="A94" t="s">
        <v>2</v>
      </c>
      <c r="B94">
        <v>3220</v>
      </c>
      <c r="C94" t="s">
        <v>5</v>
      </c>
      <c r="D94" t="s">
        <v>91</v>
      </c>
      <c r="E94" t="str">
        <f t="shared" si="3"/>
        <v>03/01/2024</v>
      </c>
      <c r="F94" t="s">
        <v>90</v>
      </c>
      <c r="G94" s="3">
        <v>3250.39</v>
      </c>
    </row>
    <row r="95" spans="1:7" x14ac:dyDescent="0.35">
      <c r="A95" t="s">
        <v>2</v>
      </c>
      <c r="B95">
        <v>3220</v>
      </c>
      <c r="C95" t="s">
        <v>5</v>
      </c>
      <c r="D95" t="s">
        <v>91</v>
      </c>
      <c r="E95" t="str">
        <f t="shared" si="3"/>
        <v>03/01/2024</v>
      </c>
      <c r="F95" t="s">
        <v>90</v>
      </c>
      <c r="G95" s="3">
        <v>3172.21</v>
      </c>
    </row>
    <row r="96" spans="1:7" x14ac:dyDescent="0.35">
      <c r="A96" t="s">
        <v>2</v>
      </c>
      <c r="B96">
        <v>3220</v>
      </c>
      <c r="C96" t="s">
        <v>5</v>
      </c>
      <c r="D96" t="s">
        <v>91</v>
      </c>
      <c r="E96" t="str">
        <f t="shared" si="3"/>
        <v>03/01/2024</v>
      </c>
      <c r="F96" t="s">
        <v>90</v>
      </c>
      <c r="G96" s="3">
        <v>3172.21</v>
      </c>
    </row>
    <row r="97" spans="1:7" x14ac:dyDescent="0.35">
      <c r="A97" t="s">
        <v>2</v>
      </c>
      <c r="B97">
        <v>3220</v>
      </c>
      <c r="C97" t="s">
        <v>5</v>
      </c>
      <c r="D97" t="s">
        <v>91</v>
      </c>
      <c r="E97" t="str">
        <f t="shared" si="3"/>
        <v>03/01/2024</v>
      </c>
      <c r="F97" t="s">
        <v>90</v>
      </c>
      <c r="G97" s="3">
        <v>3172.21</v>
      </c>
    </row>
    <row r="98" spans="1:7" x14ac:dyDescent="0.35">
      <c r="A98" t="s">
        <v>2</v>
      </c>
      <c r="B98">
        <v>3220</v>
      </c>
      <c r="C98" t="s">
        <v>5</v>
      </c>
      <c r="D98" t="s">
        <v>91</v>
      </c>
      <c r="E98" t="str">
        <f t="shared" si="3"/>
        <v>03/01/2024</v>
      </c>
      <c r="F98" t="s">
        <v>90</v>
      </c>
      <c r="G98" s="3">
        <v>3172.21</v>
      </c>
    </row>
    <row r="99" spans="1:7" x14ac:dyDescent="0.35">
      <c r="A99" t="s">
        <v>2</v>
      </c>
      <c r="B99">
        <v>2130</v>
      </c>
      <c r="C99" t="s">
        <v>3</v>
      </c>
      <c r="D99" t="s">
        <v>170</v>
      </c>
      <c r="E99" t="str">
        <f t="shared" si="3"/>
        <v>03/01/2024</v>
      </c>
      <c r="F99" t="s">
        <v>265</v>
      </c>
      <c r="G99" s="3">
        <v>1550</v>
      </c>
    </row>
    <row r="100" spans="1:7" x14ac:dyDescent="0.35">
      <c r="A100" t="s">
        <v>2</v>
      </c>
      <c r="B100">
        <v>2400</v>
      </c>
      <c r="C100" t="s">
        <v>5</v>
      </c>
      <c r="D100" t="s">
        <v>190</v>
      </c>
      <c r="E100" t="str">
        <f>TEXT("19/12/2023","dd/mm/yyyy")</f>
        <v>19/12/2023</v>
      </c>
      <c r="F100" t="s">
        <v>189</v>
      </c>
      <c r="G100" s="3">
        <v>878</v>
      </c>
    </row>
    <row r="101" spans="1:7" x14ac:dyDescent="0.35">
      <c r="A101" t="s">
        <v>2</v>
      </c>
      <c r="B101">
        <v>2130</v>
      </c>
      <c r="C101" t="s">
        <v>3</v>
      </c>
      <c r="D101" t="s">
        <v>4</v>
      </c>
      <c r="E101" t="str">
        <f>TEXT("05/12/2023","dd/mm/yyyy")</f>
        <v>05/12/2023</v>
      </c>
      <c r="F101" t="s">
        <v>274</v>
      </c>
      <c r="G101" s="3">
        <v>1350</v>
      </c>
    </row>
    <row r="102" spans="1:7" x14ac:dyDescent="0.35">
      <c r="A102" t="s">
        <v>2</v>
      </c>
      <c r="B102">
        <v>2540</v>
      </c>
      <c r="C102" t="s">
        <v>3</v>
      </c>
      <c r="D102" t="s">
        <v>36</v>
      </c>
      <c r="E102" t="str">
        <f>TEXT("23/01/2024","dd/mm/yyyy")</f>
        <v>23/01/2024</v>
      </c>
      <c r="F102" t="s">
        <v>267</v>
      </c>
      <c r="G102" s="3">
        <v>1575</v>
      </c>
    </row>
    <row r="103" spans="1:7" x14ac:dyDescent="0.35">
      <c r="A103" t="s">
        <v>2</v>
      </c>
      <c r="B103">
        <v>2500</v>
      </c>
      <c r="C103" t="s">
        <v>5</v>
      </c>
      <c r="D103" t="s">
        <v>89</v>
      </c>
      <c r="E103" t="str">
        <f>TEXT("03/01/2024","dd/mm/yyyy")</f>
        <v>03/01/2024</v>
      </c>
      <c r="F103" t="s">
        <v>248</v>
      </c>
      <c r="G103" s="3">
        <v>1700.76</v>
      </c>
    </row>
    <row r="104" spans="1:7" x14ac:dyDescent="0.35">
      <c r="A104" t="s">
        <v>2</v>
      </c>
      <c r="B104">
        <v>2340</v>
      </c>
      <c r="C104" t="s">
        <v>3</v>
      </c>
      <c r="D104" t="s">
        <v>111</v>
      </c>
      <c r="E104" t="str">
        <f>TEXT("12/12/2023","dd/mm/yyyy")</f>
        <v>12/12/2023</v>
      </c>
      <c r="F104" t="s">
        <v>110</v>
      </c>
      <c r="G104" s="3">
        <v>4800</v>
      </c>
    </row>
    <row r="105" spans="1:7" x14ac:dyDescent="0.35">
      <c r="A105" t="s">
        <v>2</v>
      </c>
      <c r="B105">
        <v>2020</v>
      </c>
      <c r="C105" t="s">
        <v>3</v>
      </c>
      <c r="D105" t="s">
        <v>9</v>
      </c>
      <c r="E105" t="str">
        <f>TEXT("03/01/2024","dd/mm/yyyy")</f>
        <v>03/01/2024</v>
      </c>
      <c r="F105" t="s">
        <v>252</v>
      </c>
      <c r="G105" s="3">
        <v>844</v>
      </c>
    </row>
    <row r="106" spans="1:7" x14ac:dyDescent="0.35">
      <c r="A106" t="s">
        <v>2</v>
      </c>
      <c r="B106">
        <v>2130</v>
      </c>
      <c r="C106" t="s">
        <v>3</v>
      </c>
      <c r="D106" t="s">
        <v>4</v>
      </c>
      <c r="E106" t="str">
        <f>TEXT("05/12/2023","dd/mm/yyyy")</f>
        <v>05/12/2023</v>
      </c>
      <c r="F106" t="s">
        <v>274</v>
      </c>
      <c r="G106" s="3">
        <v>963.43</v>
      </c>
    </row>
    <row r="107" spans="1:7" x14ac:dyDescent="0.35">
      <c r="A107" t="s">
        <v>2</v>
      </c>
      <c r="B107">
        <v>3210</v>
      </c>
      <c r="C107" t="s">
        <v>259</v>
      </c>
      <c r="D107" t="s">
        <v>260</v>
      </c>
      <c r="E107" t="str">
        <f>TEXT("03/01/2024","dd/mm/yyyy")</f>
        <v>03/01/2024</v>
      </c>
      <c r="F107" t="s">
        <v>258</v>
      </c>
      <c r="G107" s="3">
        <v>31714.29</v>
      </c>
    </row>
    <row r="108" spans="1:7" x14ac:dyDescent="0.35">
      <c r="A108" t="s">
        <v>2</v>
      </c>
      <c r="B108">
        <v>2520</v>
      </c>
      <c r="C108" t="s">
        <v>3</v>
      </c>
      <c r="D108" t="s">
        <v>27</v>
      </c>
      <c r="E108" t="str">
        <f>TEXT("12/12/2023","dd/mm/yyyy")</f>
        <v>12/12/2023</v>
      </c>
      <c r="F108" t="s">
        <v>138</v>
      </c>
      <c r="G108" s="3">
        <v>650</v>
      </c>
    </row>
    <row r="109" spans="1:7" x14ac:dyDescent="0.35">
      <c r="A109" t="s">
        <v>2</v>
      </c>
      <c r="B109">
        <v>3150</v>
      </c>
      <c r="C109" t="s">
        <v>3</v>
      </c>
      <c r="D109" t="s">
        <v>109</v>
      </c>
      <c r="E109" t="str">
        <f>TEXT("19/12/2023","dd/mm/yyyy")</f>
        <v>19/12/2023</v>
      </c>
      <c r="F109" t="s">
        <v>138</v>
      </c>
      <c r="G109" s="3">
        <v>1850</v>
      </c>
    </row>
    <row r="110" spans="1:7" x14ac:dyDescent="0.35">
      <c r="A110" t="s">
        <v>2</v>
      </c>
      <c r="B110">
        <v>3150</v>
      </c>
      <c r="C110" t="s">
        <v>3</v>
      </c>
      <c r="D110" t="s">
        <v>109</v>
      </c>
      <c r="E110" t="str">
        <f>TEXT("19/12/2023","dd/mm/yyyy")</f>
        <v>19/12/2023</v>
      </c>
      <c r="F110" t="s">
        <v>138</v>
      </c>
      <c r="G110" s="3">
        <v>4945</v>
      </c>
    </row>
    <row r="111" spans="1:7" x14ac:dyDescent="0.35">
      <c r="A111" t="s">
        <v>2</v>
      </c>
      <c r="B111">
        <v>2235</v>
      </c>
      <c r="C111" t="s">
        <v>5</v>
      </c>
      <c r="D111" t="s">
        <v>34</v>
      </c>
      <c r="E111" t="str">
        <f>TEXT("19/12/2023","dd/mm/yyyy")</f>
        <v>19/12/2023</v>
      </c>
      <c r="F111" t="s">
        <v>172</v>
      </c>
      <c r="G111" s="3">
        <v>1380.95</v>
      </c>
    </row>
    <row r="112" spans="1:7" x14ac:dyDescent="0.35">
      <c r="A112" t="s">
        <v>2</v>
      </c>
      <c r="B112">
        <v>3220</v>
      </c>
      <c r="C112" t="s">
        <v>3</v>
      </c>
      <c r="D112" t="s">
        <v>36</v>
      </c>
      <c r="E112" t="str">
        <f>TEXT("05/12/2023","dd/mm/yyyy")</f>
        <v>05/12/2023</v>
      </c>
      <c r="F112" t="s">
        <v>53</v>
      </c>
      <c r="G112" s="3">
        <v>787.5</v>
      </c>
    </row>
    <row r="113" spans="1:7" x14ac:dyDescent="0.35">
      <c r="A113" t="s">
        <v>2</v>
      </c>
      <c r="B113">
        <v>3210</v>
      </c>
      <c r="C113" t="s">
        <v>11</v>
      </c>
      <c r="D113" t="s">
        <v>84</v>
      </c>
      <c r="E113" t="str">
        <f>TEXT("12/12/2023","dd/mm/yyyy")</f>
        <v>12/12/2023</v>
      </c>
      <c r="F113" t="s">
        <v>83</v>
      </c>
      <c r="G113" s="3">
        <v>74600</v>
      </c>
    </row>
    <row r="114" spans="1:7" x14ac:dyDescent="0.35">
      <c r="A114" t="s">
        <v>2</v>
      </c>
      <c r="B114">
        <v>3210</v>
      </c>
      <c r="C114" t="s">
        <v>11</v>
      </c>
      <c r="D114" t="s">
        <v>85</v>
      </c>
      <c r="E114" t="str">
        <f>TEXT("12/12/2023","dd/mm/yyyy")</f>
        <v>12/12/2023</v>
      </c>
      <c r="F114" t="s">
        <v>83</v>
      </c>
      <c r="G114" s="3">
        <v>353760</v>
      </c>
    </row>
    <row r="115" spans="1:7" x14ac:dyDescent="0.35">
      <c r="A115" t="s">
        <v>2</v>
      </c>
      <c r="B115">
        <v>3025</v>
      </c>
      <c r="C115" t="s">
        <v>5</v>
      </c>
      <c r="D115" t="s">
        <v>89</v>
      </c>
      <c r="E115" t="str">
        <f>TEXT("03/01/2024","dd/mm/yyyy")</f>
        <v>03/01/2024</v>
      </c>
      <c r="F115" t="s">
        <v>192</v>
      </c>
      <c r="G115" s="3">
        <v>8889.36</v>
      </c>
    </row>
    <row r="116" spans="1:7" x14ac:dyDescent="0.35">
      <c r="A116" t="s">
        <v>2</v>
      </c>
      <c r="B116">
        <v>3025</v>
      </c>
      <c r="C116" t="s">
        <v>5</v>
      </c>
      <c r="D116" t="s">
        <v>89</v>
      </c>
      <c r="E116" t="str">
        <f>TEXT("19/12/2023","dd/mm/yyyy")</f>
        <v>19/12/2023</v>
      </c>
      <c r="F116" t="s">
        <v>192</v>
      </c>
      <c r="G116" s="3">
        <v>8889.36</v>
      </c>
    </row>
    <row r="117" spans="1:7" x14ac:dyDescent="0.35">
      <c r="A117" t="s">
        <v>2</v>
      </c>
      <c r="B117">
        <v>2205</v>
      </c>
      <c r="C117" t="s">
        <v>5</v>
      </c>
      <c r="D117" t="s">
        <v>34</v>
      </c>
      <c r="E117" t="str">
        <f>TEXT("05/12/2023","dd/mm/yyyy")</f>
        <v>05/12/2023</v>
      </c>
      <c r="F117" t="s">
        <v>33</v>
      </c>
      <c r="G117" s="3">
        <v>1760.98</v>
      </c>
    </row>
    <row r="118" spans="1:7" x14ac:dyDescent="0.35">
      <c r="A118" t="s">
        <v>2</v>
      </c>
      <c r="B118">
        <v>2010</v>
      </c>
      <c r="C118" t="s">
        <v>5</v>
      </c>
      <c r="D118" t="s">
        <v>34</v>
      </c>
      <c r="E118" t="str">
        <f>TEXT("09/01/2024","dd/mm/yyyy")</f>
        <v>09/01/2024</v>
      </c>
      <c r="F118" t="s">
        <v>33</v>
      </c>
      <c r="G118" s="3">
        <v>611.92999999999995</v>
      </c>
    </row>
    <row r="119" spans="1:7" x14ac:dyDescent="0.35">
      <c r="A119" t="s">
        <v>2</v>
      </c>
      <c r="B119">
        <v>2205</v>
      </c>
      <c r="C119" t="s">
        <v>5</v>
      </c>
      <c r="D119" t="s">
        <v>67</v>
      </c>
      <c r="E119" t="str">
        <f>TEXT("09/01/2024","dd/mm/yyyy")</f>
        <v>09/01/2024</v>
      </c>
      <c r="F119" t="s">
        <v>33</v>
      </c>
      <c r="G119" s="5">
        <v>-1860</v>
      </c>
    </row>
    <row r="120" spans="1:7" x14ac:dyDescent="0.35">
      <c r="A120" t="s">
        <v>2</v>
      </c>
      <c r="B120">
        <v>2020</v>
      </c>
      <c r="C120" t="s">
        <v>3</v>
      </c>
      <c r="D120" t="s">
        <v>9</v>
      </c>
      <c r="E120" t="str">
        <f>TEXT("05/12/2023","dd/mm/yyyy")</f>
        <v>05/12/2023</v>
      </c>
      <c r="F120" t="s">
        <v>8</v>
      </c>
      <c r="G120" s="3">
        <v>2628.97</v>
      </c>
    </row>
    <row r="121" spans="1:7" x14ac:dyDescent="0.35">
      <c r="A121" t="s">
        <v>2</v>
      </c>
      <c r="B121">
        <v>2020</v>
      </c>
      <c r="C121" t="s">
        <v>3</v>
      </c>
      <c r="D121" t="s">
        <v>9</v>
      </c>
      <c r="E121" t="str">
        <f>TEXT("05/12/2023","dd/mm/yyyy")</f>
        <v>05/12/2023</v>
      </c>
      <c r="F121" t="s">
        <v>8</v>
      </c>
      <c r="G121" s="3">
        <v>832</v>
      </c>
    </row>
    <row r="122" spans="1:7" x14ac:dyDescent="0.35">
      <c r="A122" t="s">
        <v>2</v>
      </c>
      <c r="B122">
        <v>2205</v>
      </c>
      <c r="C122" t="s">
        <v>3</v>
      </c>
      <c r="D122" t="s">
        <v>73</v>
      </c>
      <c r="E122" t="str">
        <f>TEXT("05/12/2023","dd/mm/yyyy")</f>
        <v>05/12/2023</v>
      </c>
      <c r="F122" t="s">
        <v>72</v>
      </c>
      <c r="G122" s="3">
        <v>700</v>
      </c>
    </row>
    <row r="123" spans="1:7" x14ac:dyDescent="0.35">
      <c r="A123" t="s">
        <v>2</v>
      </c>
      <c r="B123">
        <v>2205</v>
      </c>
      <c r="C123" t="s">
        <v>3</v>
      </c>
      <c r="D123" t="s">
        <v>73</v>
      </c>
      <c r="E123" t="str">
        <f>TEXT("03/01/2024","dd/mm/yyyy")</f>
        <v>03/01/2024</v>
      </c>
      <c r="F123" t="s">
        <v>72</v>
      </c>
      <c r="G123" s="3">
        <v>2800</v>
      </c>
    </row>
    <row r="124" spans="1:7" x14ac:dyDescent="0.35">
      <c r="A124" t="s">
        <v>2</v>
      </c>
      <c r="B124">
        <v>3200</v>
      </c>
      <c r="C124" t="s">
        <v>11</v>
      </c>
      <c r="D124" t="s">
        <v>107</v>
      </c>
      <c r="E124" t="str">
        <f>TEXT("12/12/2023","dd/mm/yyyy")</f>
        <v>12/12/2023</v>
      </c>
      <c r="F124" t="s">
        <v>106</v>
      </c>
      <c r="G124" s="3">
        <v>500</v>
      </c>
    </row>
    <row r="125" spans="1:7" x14ac:dyDescent="0.35">
      <c r="A125" t="s">
        <v>2</v>
      </c>
      <c r="B125">
        <v>2702</v>
      </c>
      <c r="C125" t="s">
        <v>5</v>
      </c>
      <c r="D125" t="s">
        <v>148</v>
      </c>
      <c r="E125" t="str">
        <f>TEXT("03/01/2024","dd/mm/yyyy")</f>
        <v>03/01/2024</v>
      </c>
      <c r="F125" t="s">
        <v>244</v>
      </c>
      <c r="G125" s="3">
        <v>2000</v>
      </c>
    </row>
    <row r="126" spans="1:7" x14ac:dyDescent="0.35">
      <c r="A126" t="s">
        <v>2</v>
      </c>
      <c r="B126">
        <v>3150</v>
      </c>
      <c r="C126" t="s">
        <v>3</v>
      </c>
      <c r="D126" t="s">
        <v>20</v>
      </c>
      <c r="E126" t="str">
        <f>TEXT("19/12/2023","dd/mm/yyyy")</f>
        <v>19/12/2023</v>
      </c>
      <c r="F126" t="s">
        <v>158</v>
      </c>
      <c r="G126" s="3">
        <v>500.89</v>
      </c>
    </row>
    <row r="127" spans="1:7" x14ac:dyDescent="0.35">
      <c r="A127" t="s">
        <v>2</v>
      </c>
      <c r="B127">
        <v>3150</v>
      </c>
      <c r="C127" t="s">
        <v>3</v>
      </c>
      <c r="D127" t="s">
        <v>20</v>
      </c>
      <c r="E127" t="str">
        <f>TEXT("","dd/mm/yyyy")</f>
        <v/>
      </c>
      <c r="F127" t="s">
        <v>117</v>
      </c>
      <c r="G127" s="3">
        <v>5809.85</v>
      </c>
    </row>
    <row r="128" spans="1:7" x14ac:dyDescent="0.35">
      <c r="A128" t="s">
        <v>2</v>
      </c>
      <c r="B128">
        <v>3150</v>
      </c>
      <c r="C128" t="s">
        <v>3</v>
      </c>
      <c r="D128" t="s">
        <v>20</v>
      </c>
      <c r="E128" t="str">
        <f>TEXT("09/01/2024","dd/mm/yyyy")</f>
        <v>09/01/2024</v>
      </c>
      <c r="F128" t="s">
        <v>117</v>
      </c>
      <c r="G128" s="3">
        <v>1045</v>
      </c>
    </row>
    <row r="129" spans="1:7" x14ac:dyDescent="0.35">
      <c r="A129" t="s">
        <v>2</v>
      </c>
      <c r="B129">
        <v>3150</v>
      </c>
      <c r="C129" t="s">
        <v>3</v>
      </c>
      <c r="D129" t="s">
        <v>132</v>
      </c>
      <c r="E129" t="str">
        <f>TEXT("09/01/2024","dd/mm/yyyy")</f>
        <v>09/01/2024</v>
      </c>
      <c r="F129" t="s">
        <v>117</v>
      </c>
      <c r="G129" s="3">
        <v>817.57</v>
      </c>
    </row>
    <row r="130" spans="1:7" x14ac:dyDescent="0.35">
      <c r="A130" t="s">
        <v>2</v>
      </c>
      <c r="B130">
        <v>3150</v>
      </c>
      <c r="C130" t="s">
        <v>3</v>
      </c>
      <c r="D130" t="s">
        <v>20</v>
      </c>
      <c r="E130" t="str">
        <f>TEXT("12/12/2023","dd/mm/yyyy")</f>
        <v>12/12/2023</v>
      </c>
      <c r="F130" t="s">
        <v>117</v>
      </c>
      <c r="G130" s="3">
        <v>11834.99</v>
      </c>
    </row>
    <row r="131" spans="1:7" x14ac:dyDescent="0.35">
      <c r="A131" t="s">
        <v>2</v>
      </c>
      <c r="B131">
        <v>3150</v>
      </c>
      <c r="C131" t="s">
        <v>3</v>
      </c>
      <c r="D131" t="s">
        <v>20</v>
      </c>
      <c r="E131" t="str">
        <f>TEXT("","dd/mm/yyyy")</f>
        <v/>
      </c>
      <c r="F131" t="s">
        <v>117</v>
      </c>
      <c r="G131" s="5">
        <v>-9434.16</v>
      </c>
    </row>
    <row r="132" spans="1:7" x14ac:dyDescent="0.35">
      <c r="A132" t="s">
        <v>2</v>
      </c>
      <c r="B132">
        <v>2702</v>
      </c>
      <c r="C132" t="s">
        <v>5</v>
      </c>
      <c r="D132" t="s">
        <v>148</v>
      </c>
      <c r="E132" t="str">
        <f>TEXT("03/01/2024","dd/mm/yyyy")</f>
        <v>03/01/2024</v>
      </c>
      <c r="F132" t="s">
        <v>266</v>
      </c>
      <c r="G132" s="3">
        <v>4025.09</v>
      </c>
    </row>
    <row r="133" spans="1:7" x14ac:dyDescent="0.35">
      <c r="A133" t="s">
        <v>2</v>
      </c>
      <c r="B133">
        <v>2005</v>
      </c>
      <c r="C133" t="s">
        <v>3</v>
      </c>
      <c r="D133" t="s">
        <v>111</v>
      </c>
      <c r="E133" t="str">
        <f>TEXT("19/12/2023","dd/mm/yyyy")</f>
        <v>19/12/2023</v>
      </c>
      <c r="F133" t="s">
        <v>152</v>
      </c>
      <c r="G133" s="3">
        <v>4150</v>
      </c>
    </row>
    <row r="134" spans="1:7" x14ac:dyDescent="0.35">
      <c r="A134" t="s">
        <v>2</v>
      </c>
      <c r="B134">
        <v>2020</v>
      </c>
      <c r="C134" t="s">
        <v>5</v>
      </c>
      <c r="D134" t="s">
        <v>121</v>
      </c>
      <c r="E134" t="str">
        <f>TEXT("19/12/2023","dd/mm/yyyy")</f>
        <v>19/12/2023</v>
      </c>
      <c r="F134" t="s">
        <v>209</v>
      </c>
      <c r="G134" s="3">
        <v>29698.9</v>
      </c>
    </row>
    <row r="135" spans="1:7" x14ac:dyDescent="0.35">
      <c r="A135" t="s">
        <v>2</v>
      </c>
      <c r="B135">
        <v>2433</v>
      </c>
      <c r="C135" t="s">
        <v>5</v>
      </c>
      <c r="D135" t="s">
        <v>134</v>
      </c>
      <c r="E135" t="str">
        <f>TEXT("12/12/2023","dd/mm/yyyy")</f>
        <v>12/12/2023</v>
      </c>
      <c r="F135" t="s">
        <v>133</v>
      </c>
      <c r="G135" s="3">
        <v>504.32</v>
      </c>
    </row>
    <row r="136" spans="1:7" x14ac:dyDescent="0.35">
      <c r="A136" t="s">
        <v>2</v>
      </c>
      <c r="B136">
        <v>2810</v>
      </c>
      <c r="C136" t="s">
        <v>5</v>
      </c>
      <c r="D136" t="s">
        <v>235</v>
      </c>
      <c r="E136" t="str">
        <f>TEXT("03/01/2024","dd/mm/yyyy")</f>
        <v>03/01/2024</v>
      </c>
      <c r="F136" t="s">
        <v>234</v>
      </c>
      <c r="G136" s="3">
        <v>4183.2299999999996</v>
      </c>
    </row>
    <row r="137" spans="1:7" x14ac:dyDescent="0.35">
      <c r="A137" t="s">
        <v>2</v>
      </c>
      <c r="B137">
        <v>2518</v>
      </c>
      <c r="C137" t="s">
        <v>5</v>
      </c>
      <c r="D137" s="1" t="s">
        <v>97</v>
      </c>
      <c r="E137" t="str">
        <f>TEXT("03/01/2024","dd/mm/yyyy")</f>
        <v>03/01/2024</v>
      </c>
      <c r="F137" t="s">
        <v>264</v>
      </c>
      <c r="G137" s="3">
        <v>1900</v>
      </c>
    </row>
    <row r="138" spans="1:7" x14ac:dyDescent="0.35">
      <c r="A138" t="s">
        <v>2</v>
      </c>
      <c r="B138">
        <v>3045</v>
      </c>
      <c r="C138" t="s">
        <v>5</v>
      </c>
      <c r="D138" s="1" t="s">
        <v>97</v>
      </c>
      <c r="E138" t="str">
        <f>TEXT("12/12/2023","dd/mm/yyyy")</f>
        <v>12/12/2023</v>
      </c>
      <c r="F138" t="s">
        <v>96</v>
      </c>
      <c r="G138" s="3">
        <v>1287</v>
      </c>
    </row>
    <row r="139" spans="1:7" x14ac:dyDescent="0.35">
      <c r="A139" t="s">
        <v>2</v>
      </c>
      <c r="B139">
        <v>2130</v>
      </c>
      <c r="C139" t="s">
        <v>3</v>
      </c>
      <c r="D139" t="s">
        <v>4</v>
      </c>
      <c r="E139" t="str">
        <f t="shared" ref="E139:E146" si="4">TEXT("05/12/2023","dd/mm/yyyy")</f>
        <v>05/12/2023</v>
      </c>
      <c r="F139" t="s">
        <v>274</v>
      </c>
      <c r="G139" s="3">
        <v>850</v>
      </c>
    </row>
    <row r="140" spans="1:7" x14ac:dyDescent="0.35">
      <c r="A140" t="s">
        <v>2</v>
      </c>
      <c r="B140">
        <v>2130</v>
      </c>
      <c r="C140" t="s">
        <v>3</v>
      </c>
      <c r="D140" t="s">
        <v>4</v>
      </c>
      <c r="E140" t="str">
        <f t="shared" si="4"/>
        <v>05/12/2023</v>
      </c>
      <c r="F140" t="s">
        <v>274</v>
      </c>
      <c r="G140" s="3">
        <v>840</v>
      </c>
    </row>
    <row r="141" spans="1:7" x14ac:dyDescent="0.35">
      <c r="A141" t="s">
        <v>2</v>
      </c>
      <c r="B141">
        <v>2130</v>
      </c>
      <c r="C141" t="s">
        <v>3</v>
      </c>
      <c r="D141" t="s">
        <v>4</v>
      </c>
      <c r="E141" t="str">
        <f t="shared" si="4"/>
        <v>05/12/2023</v>
      </c>
      <c r="F141" t="s">
        <v>274</v>
      </c>
      <c r="G141" s="3">
        <v>1100</v>
      </c>
    </row>
    <row r="142" spans="1:7" x14ac:dyDescent="0.35">
      <c r="A142" t="s">
        <v>2</v>
      </c>
      <c r="B142">
        <v>2020</v>
      </c>
      <c r="C142" t="s">
        <v>3</v>
      </c>
      <c r="D142" t="s">
        <v>9</v>
      </c>
      <c r="E142" t="str">
        <f t="shared" si="4"/>
        <v>05/12/2023</v>
      </c>
      <c r="F142" t="s">
        <v>18</v>
      </c>
      <c r="G142" s="3">
        <v>3300</v>
      </c>
    </row>
    <row r="143" spans="1:7" x14ac:dyDescent="0.35">
      <c r="A143" t="s">
        <v>2</v>
      </c>
      <c r="B143">
        <v>2020</v>
      </c>
      <c r="C143" t="s">
        <v>3</v>
      </c>
      <c r="D143" t="s">
        <v>9</v>
      </c>
      <c r="E143" t="str">
        <f t="shared" si="4"/>
        <v>05/12/2023</v>
      </c>
      <c r="F143" t="s">
        <v>18</v>
      </c>
      <c r="G143" s="3">
        <v>3300</v>
      </c>
    </row>
    <row r="144" spans="1:7" x14ac:dyDescent="0.35">
      <c r="A144" t="s">
        <v>2</v>
      </c>
      <c r="B144">
        <v>2020</v>
      </c>
      <c r="C144" t="s">
        <v>3</v>
      </c>
      <c r="D144" t="s">
        <v>9</v>
      </c>
      <c r="E144" t="str">
        <f t="shared" si="4"/>
        <v>05/12/2023</v>
      </c>
      <c r="F144" t="s">
        <v>18</v>
      </c>
      <c r="G144" s="3">
        <v>3300</v>
      </c>
    </row>
    <row r="145" spans="1:7" x14ac:dyDescent="0.35">
      <c r="A145" t="s">
        <v>2</v>
      </c>
      <c r="B145">
        <v>2020</v>
      </c>
      <c r="C145" t="s">
        <v>3</v>
      </c>
      <c r="D145" t="s">
        <v>9</v>
      </c>
      <c r="E145" t="str">
        <f t="shared" si="4"/>
        <v>05/12/2023</v>
      </c>
      <c r="F145" t="s">
        <v>18</v>
      </c>
      <c r="G145" s="3">
        <v>3412</v>
      </c>
    </row>
    <row r="146" spans="1:7" x14ac:dyDescent="0.35">
      <c r="A146" t="s">
        <v>2</v>
      </c>
      <c r="B146">
        <v>2020</v>
      </c>
      <c r="C146" t="s">
        <v>3</v>
      </c>
      <c r="D146" t="s">
        <v>9</v>
      </c>
      <c r="E146" t="str">
        <f t="shared" si="4"/>
        <v>05/12/2023</v>
      </c>
      <c r="F146" t="s">
        <v>18</v>
      </c>
      <c r="G146" s="3">
        <v>3580</v>
      </c>
    </row>
    <row r="147" spans="1:7" x14ac:dyDescent="0.35">
      <c r="A147" t="s">
        <v>2</v>
      </c>
      <c r="B147">
        <v>2335</v>
      </c>
      <c r="C147" t="s">
        <v>3</v>
      </c>
      <c r="D147" t="s">
        <v>36</v>
      </c>
      <c r="E147" t="str">
        <f>TEXT("19/12/2023","dd/mm/yyyy")</f>
        <v>19/12/2023</v>
      </c>
      <c r="F147" t="s">
        <v>156</v>
      </c>
      <c r="G147" s="3">
        <v>500</v>
      </c>
    </row>
    <row r="148" spans="1:7" x14ac:dyDescent="0.35">
      <c r="A148" t="s">
        <v>2</v>
      </c>
      <c r="B148">
        <v>2325</v>
      </c>
      <c r="C148" t="s">
        <v>3</v>
      </c>
      <c r="D148" t="s">
        <v>36</v>
      </c>
      <c r="E148" t="str">
        <f>TEXT("19/12/2023","dd/mm/yyyy")</f>
        <v>19/12/2023</v>
      </c>
      <c r="F148" t="s">
        <v>156</v>
      </c>
      <c r="G148" s="3">
        <v>500</v>
      </c>
    </row>
    <row r="149" spans="1:7" x14ac:dyDescent="0.35">
      <c r="A149" t="s">
        <v>2</v>
      </c>
      <c r="B149">
        <v>2335</v>
      </c>
      <c r="C149" t="s">
        <v>3</v>
      </c>
      <c r="D149" t="s">
        <v>36</v>
      </c>
      <c r="E149" t="str">
        <f>TEXT("19/12/2023","dd/mm/yyyy")</f>
        <v>19/12/2023</v>
      </c>
      <c r="F149" t="s">
        <v>156</v>
      </c>
      <c r="G149" s="3">
        <v>500</v>
      </c>
    </row>
    <row r="150" spans="1:7" x14ac:dyDescent="0.35">
      <c r="A150" t="s">
        <v>2</v>
      </c>
      <c r="B150">
        <v>2335</v>
      </c>
      <c r="C150" t="s">
        <v>3</v>
      </c>
      <c r="D150" t="s">
        <v>36</v>
      </c>
      <c r="E150" t="str">
        <f>TEXT("19/12/2023","dd/mm/yyyy")</f>
        <v>19/12/2023</v>
      </c>
      <c r="F150" t="s">
        <v>156</v>
      </c>
      <c r="G150" s="3">
        <v>500</v>
      </c>
    </row>
    <row r="151" spans="1:7" x14ac:dyDescent="0.35">
      <c r="A151" t="s">
        <v>2</v>
      </c>
      <c r="B151">
        <v>2500</v>
      </c>
      <c r="C151" t="s">
        <v>55</v>
      </c>
      <c r="D151" t="s">
        <v>186</v>
      </c>
      <c r="E151" t="str">
        <f>TEXT("19/12/2023","dd/mm/yyyy")</f>
        <v>19/12/2023</v>
      </c>
      <c r="F151" t="s">
        <v>185</v>
      </c>
      <c r="G151" s="3">
        <v>1512</v>
      </c>
    </row>
    <row r="152" spans="1:7" x14ac:dyDescent="0.35">
      <c r="A152" t="s">
        <v>2</v>
      </c>
      <c r="B152">
        <v>3045</v>
      </c>
      <c r="C152" t="s">
        <v>14</v>
      </c>
      <c r="D152" t="s">
        <v>47</v>
      </c>
      <c r="E152" t="str">
        <f>TEXT("05/12/2023","dd/mm/yyyy")</f>
        <v>05/12/2023</v>
      </c>
      <c r="F152" s="1" t="s">
        <v>50</v>
      </c>
      <c r="G152" s="3">
        <v>1201.75</v>
      </c>
    </row>
    <row r="153" spans="1:7" x14ac:dyDescent="0.35">
      <c r="A153" t="s">
        <v>2</v>
      </c>
      <c r="B153">
        <v>2105</v>
      </c>
      <c r="C153" t="s">
        <v>14</v>
      </c>
      <c r="D153" t="s">
        <v>47</v>
      </c>
      <c r="E153" t="str">
        <f>TEXT("12/12/2023","dd/mm/yyyy")</f>
        <v>12/12/2023</v>
      </c>
      <c r="F153" s="1" t="s">
        <v>50</v>
      </c>
      <c r="G153" s="3">
        <v>1591</v>
      </c>
    </row>
    <row r="154" spans="1:7" x14ac:dyDescent="0.35">
      <c r="A154" t="s">
        <v>2</v>
      </c>
      <c r="B154">
        <v>2105</v>
      </c>
      <c r="C154" t="s">
        <v>14</v>
      </c>
      <c r="D154" t="s">
        <v>47</v>
      </c>
      <c r="E154" t="str">
        <f>TEXT("12/12/2023","dd/mm/yyyy")</f>
        <v>12/12/2023</v>
      </c>
      <c r="F154" s="1" t="s">
        <v>50</v>
      </c>
      <c r="G154" s="3">
        <v>1612.5</v>
      </c>
    </row>
    <row r="155" spans="1:7" x14ac:dyDescent="0.35">
      <c r="A155" t="s">
        <v>2</v>
      </c>
      <c r="B155">
        <v>3045</v>
      </c>
      <c r="C155" t="s">
        <v>14</v>
      </c>
      <c r="D155" t="s">
        <v>47</v>
      </c>
      <c r="E155" t="str">
        <f>TEXT("12/12/2023","dd/mm/yyyy")</f>
        <v>12/12/2023</v>
      </c>
      <c r="F155" s="1" t="s">
        <v>50</v>
      </c>
      <c r="G155" s="3">
        <v>802.75</v>
      </c>
    </row>
    <row r="156" spans="1:7" x14ac:dyDescent="0.35">
      <c r="A156" t="s">
        <v>2</v>
      </c>
      <c r="B156">
        <v>3045</v>
      </c>
      <c r="C156" t="s">
        <v>14</v>
      </c>
      <c r="D156" t="s">
        <v>47</v>
      </c>
      <c r="E156" t="str">
        <f>TEXT("12/12/2023","dd/mm/yyyy")</f>
        <v>12/12/2023</v>
      </c>
      <c r="F156" s="1" t="s">
        <v>50</v>
      </c>
      <c r="G156" s="3">
        <v>1515.25</v>
      </c>
    </row>
    <row r="157" spans="1:7" x14ac:dyDescent="0.35">
      <c r="A157" t="s">
        <v>2</v>
      </c>
      <c r="B157">
        <v>3045</v>
      </c>
      <c r="C157" t="s">
        <v>14</v>
      </c>
      <c r="D157" t="s">
        <v>47</v>
      </c>
      <c r="E157" t="str">
        <f>TEXT("12/12/2023","dd/mm/yyyy")</f>
        <v>12/12/2023</v>
      </c>
      <c r="F157" s="1" t="s">
        <v>50</v>
      </c>
      <c r="G157" s="3">
        <v>641.25</v>
      </c>
    </row>
    <row r="158" spans="1:7" x14ac:dyDescent="0.35">
      <c r="A158" t="s">
        <v>2</v>
      </c>
      <c r="B158">
        <v>3045</v>
      </c>
      <c r="C158" t="s">
        <v>14</v>
      </c>
      <c r="D158" t="s">
        <v>47</v>
      </c>
      <c r="E158" t="str">
        <f>TEXT("03/01/2024","dd/mm/yyyy")</f>
        <v>03/01/2024</v>
      </c>
      <c r="F158" s="1" t="s">
        <v>50</v>
      </c>
      <c r="G158" s="3">
        <v>845.5</v>
      </c>
    </row>
    <row r="159" spans="1:7" x14ac:dyDescent="0.35">
      <c r="A159" t="s">
        <v>2</v>
      </c>
      <c r="B159">
        <v>3045</v>
      </c>
      <c r="C159" t="s">
        <v>14</v>
      </c>
      <c r="D159" t="s">
        <v>47</v>
      </c>
      <c r="E159" t="str">
        <f>TEXT("03/01/2024","dd/mm/yyyy")</f>
        <v>03/01/2024</v>
      </c>
      <c r="F159" s="1" t="s">
        <v>50</v>
      </c>
      <c r="G159" s="3">
        <v>1306.25</v>
      </c>
    </row>
    <row r="160" spans="1:7" x14ac:dyDescent="0.35">
      <c r="A160" t="s">
        <v>2</v>
      </c>
      <c r="B160">
        <v>3200</v>
      </c>
      <c r="C160" t="s">
        <v>11</v>
      </c>
      <c r="D160" t="s">
        <v>164</v>
      </c>
      <c r="E160" t="str">
        <f>TEXT("19/12/2023","dd/mm/yyyy")</f>
        <v>19/12/2023</v>
      </c>
      <c r="F160" t="s">
        <v>163</v>
      </c>
      <c r="G160" s="3">
        <v>1114.17</v>
      </c>
    </row>
    <row r="161" spans="1:7" x14ac:dyDescent="0.35">
      <c r="A161" t="s">
        <v>2</v>
      </c>
      <c r="B161">
        <v>2020</v>
      </c>
      <c r="C161" t="s">
        <v>3</v>
      </c>
      <c r="D161" t="s">
        <v>9</v>
      </c>
      <c r="E161" t="str">
        <f>TEXT("19/12/2023","dd/mm/yyyy")</f>
        <v>19/12/2023</v>
      </c>
      <c r="F161" t="s">
        <v>206</v>
      </c>
      <c r="G161" s="3">
        <v>1654.25</v>
      </c>
    </row>
    <row r="162" spans="1:7" x14ac:dyDescent="0.35">
      <c r="A162" t="s">
        <v>2</v>
      </c>
      <c r="B162">
        <v>2720</v>
      </c>
      <c r="C162" t="s">
        <v>5</v>
      </c>
      <c r="D162" t="s">
        <v>233</v>
      </c>
      <c r="E162" t="str">
        <f>TEXT("03/01/2024","dd/mm/yyyy")</f>
        <v>03/01/2024</v>
      </c>
      <c r="F162" t="s">
        <v>232</v>
      </c>
      <c r="G162" s="3">
        <v>811.74</v>
      </c>
    </row>
    <row r="163" spans="1:7" x14ac:dyDescent="0.35">
      <c r="A163" t="s">
        <v>2</v>
      </c>
      <c r="B163">
        <v>3220</v>
      </c>
      <c r="C163" t="s">
        <v>5</v>
      </c>
      <c r="D163" t="s">
        <v>136</v>
      </c>
      <c r="E163" t="str">
        <f>TEXT("12/12/2023","dd/mm/yyyy")</f>
        <v>12/12/2023</v>
      </c>
      <c r="F163" t="s">
        <v>135</v>
      </c>
      <c r="G163" s="3">
        <v>12086.99</v>
      </c>
    </row>
    <row r="164" spans="1:7" x14ac:dyDescent="0.35">
      <c r="A164" t="s">
        <v>2</v>
      </c>
      <c r="B164">
        <v>2020</v>
      </c>
      <c r="C164" t="s">
        <v>3</v>
      </c>
      <c r="D164" t="s">
        <v>9</v>
      </c>
      <c r="E164" t="str">
        <f>TEXT("19/12/2023","dd/mm/yyyy")</f>
        <v>19/12/2023</v>
      </c>
      <c r="F164" t="s">
        <v>205</v>
      </c>
      <c r="G164" s="3">
        <v>648</v>
      </c>
    </row>
    <row r="165" spans="1:7" x14ac:dyDescent="0.35">
      <c r="A165" t="s">
        <v>2</v>
      </c>
      <c r="B165">
        <v>3042</v>
      </c>
      <c r="C165" t="s">
        <v>3</v>
      </c>
      <c r="D165" t="s">
        <v>79</v>
      </c>
      <c r="E165" t="str">
        <f>TEXT("13/12/2023","dd/mm/yyyy")</f>
        <v>13/12/2023</v>
      </c>
      <c r="F165" t="s">
        <v>221</v>
      </c>
      <c r="G165" s="3">
        <v>2200</v>
      </c>
    </row>
    <row r="166" spans="1:7" x14ac:dyDescent="0.35">
      <c r="A166" t="s">
        <v>2</v>
      </c>
      <c r="B166">
        <v>3230</v>
      </c>
      <c r="C166" t="s">
        <v>3</v>
      </c>
      <c r="D166" t="s">
        <v>36</v>
      </c>
      <c r="E166" t="str">
        <f>TEXT("19/12/2023","dd/mm/yyyy")</f>
        <v>19/12/2023</v>
      </c>
      <c r="F166" t="s">
        <v>204</v>
      </c>
      <c r="G166" s="3">
        <v>4272.13</v>
      </c>
    </row>
    <row r="167" spans="1:7" x14ac:dyDescent="0.35">
      <c r="A167" t="s">
        <v>2</v>
      </c>
      <c r="B167">
        <v>2020</v>
      </c>
      <c r="C167" t="s">
        <v>3</v>
      </c>
      <c r="D167" t="s">
        <v>9</v>
      </c>
      <c r="E167" t="str">
        <f>TEXT("03/01/2024","dd/mm/yyyy")</f>
        <v>03/01/2024</v>
      </c>
      <c r="F167" t="s">
        <v>231</v>
      </c>
      <c r="G167" s="3">
        <v>2620.6999999999998</v>
      </c>
    </row>
    <row r="168" spans="1:7" x14ac:dyDescent="0.35">
      <c r="A168" t="s">
        <v>2</v>
      </c>
      <c r="B168">
        <v>3150</v>
      </c>
      <c r="C168" t="s">
        <v>3</v>
      </c>
      <c r="D168" t="s">
        <v>129</v>
      </c>
      <c r="E168" t="str">
        <f>TEXT("12/12/2023","dd/mm/yyyy")</f>
        <v>12/12/2023</v>
      </c>
      <c r="F168" t="s">
        <v>128</v>
      </c>
      <c r="G168" s="3">
        <v>4894</v>
      </c>
    </row>
    <row r="169" spans="1:7" x14ac:dyDescent="0.35">
      <c r="A169" t="s">
        <v>2</v>
      </c>
      <c r="B169">
        <v>3150</v>
      </c>
      <c r="C169" t="s">
        <v>3</v>
      </c>
      <c r="D169" t="s">
        <v>129</v>
      </c>
      <c r="E169" t="str">
        <f>TEXT("12/12/2023","dd/mm/yyyy")</f>
        <v>12/12/2023</v>
      </c>
      <c r="F169" t="s">
        <v>128</v>
      </c>
      <c r="G169" s="3">
        <v>2862</v>
      </c>
    </row>
    <row r="170" spans="1:7" x14ac:dyDescent="0.35">
      <c r="A170" t="s">
        <v>2</v>
      </c>
      <c r="B170">
        <v>2130</v>
      </c>
      <c r="C170" t="s">
        <v>3</v>
      </c>
      <c r="D170" t="s">
        <v>4</v>
      </c>
      <c r="E170" t="str">
        <f>TEXT("05/12/2023","dd/mm/yyyy")</f>
        <v>05/12/2023</v>
      </c>
      <c r="F170" t="s">
        <v>274</v>
      </c>
      <c r="G170" s="3">
        <v>850</v>
      </c>
    </row>
    <row r="171" spans="1:7" x14ac:dyDescent="0.35">
      <c r="A171" t="s">
        <v>2</v>
      </c>
      <c r="B171">
        <v>2000</v>
      </c>
      <c r="C171" t="s">
        <v>5</v>
      </c>
      <c r="D171" t="s">
        <v>123</v>
      </c>
      <c r="E171" t="str">
        <f>TEXT("12/12/2023","dd/mm/yyyy")</f>
        <v>12/12/2023</v>
      </c>
      <c r="F171" t="s">
        <v>122</v>
      </c>
      <c r="G171" s="3">
        <v>3225.33</v>
      </c>
    </row>
    <row r="172" spans="1:7" x14ac:dyDescent="0.35">
      <c r="A172" t="s">
        <v>2</v>
      </c>
      <c r="B172">
        <v>2340</v>
      </c>
      <c r="C172" t="s">
        <v>3</v>
      </c>
      <c r="D172" t="s">
        <v>9</v>
      </c>
      <c r="E172" t="str">
        <f>TEXT("12/12/2023","dd/mm/yyyy")</f>
        <v>12/12/2023</v>
      </c>
      <c r="F172" t="s">
        <v>82</v>
      </c>
      <c r="G172" s="3">
        <v>525</v>
      </c>
    </row>
    <row r="173" spans="1:7" x14ac:dyDescent="0.35">
      <c r="A173" t="s">
        <v>2</v>
      </c>
      <c r="B173">
        <v>2335</v>
      </c>
      <c r="C173" t="s">
        <v>3</v>
      </c>
      <c r="D173" t="s">
        <v>36</v>
      </c>
      <c r="E173" t="str">
        <f>TEXT("12/12/2023","dd/mm/yyyy")</f>
        <v>12/12/2023</v>
      </c>
      <c r="F173" t="s">
        <v>82</v>
      </c>
      <c r="G173" s="3">
        <v>5985</v>
      </c>
    </row>
    <row r="174" spans="1:7" x14ac:dyDescent="0.35">
      <c r="A174" t="s">
        <v>2</v>
      </c>
      <c r="B174">
        <v>2340</v>
      </c>
      <c r="C174" t="s">
        <v>3</v>
      </c>
      <c r="D174" t="s">
        <v>9</v>
      </c>
      <c r="E174" t="str">
        <f>TEXT("19/12/2023","dd/mm/yyyy")</f>
        <v>19/12/2023</v>
      </c>
      <c r="F174" t="s">
        <v>82</v>
      </c>
      <c r="G174" s="3">
        <v>910</v>
      </c>
    </row>
    <row r="175" spans="1:7" x14ac:dyDescent="0.35">
      <c r="A175" t="s">
        <v>2</v>
      </c>
      <c r="B175">
        <v>2205</v>
      </c>
      <c r="C175" t="s">
        <v>5</v>
      </c>
      <c r="D175" t="s">
        <v>67</v>
      </c>
      <c r="E175" t="str">
        <f>TEXT("03/01/2024","dd/mm/yyyy")</f>
        <v>03/01/2024</v>
      </c>
      <c r="F175" t="s">
        <v>82</v>
      </c>
      <c r="G175" s="3">
        <v>695</v>
      </c>
    </row>
    <row r="176" spans="1:7" x14ac:dyDescent="0.35">
      <c r="A176" t="s">
        <v>2</v>
      </c>
      <c r="B176">
        <v>3205</v>
      </c>
      <c r="C176" t="s">
        <v>11</v>
      </c>
      <c r="D176" t="s">
        <v>154</v>
      </c>
      <c r="E176" t="str">
        <f>TEXT("08/12/2023","dd/mm/yyyy")</f>
        <v>08/12/2023</v>
      </c>
      <c r="F176" t="s">
        <v>153</v>
      </c>
      <c r="G176" s="3">
        <v>25000</v>
      </c>
    </row>
    <row r="177" spans="1:7" x14ac:dyDescent="0.35">
      <c r="A177" t="s">
        <v>2</v>
      </c>
      <c r="B177">
        <v>2625</v>
      </c>
      <c r="C177" t="s">
        <v>3</v>
      </c>
      <c r="D177" t="s">
        <v>246</v>
      </c>
      <c r="E177" t="str">
        <f>TEXT("03/01/2024","dd/mm/yyyy")</f>
        <v>03/01/2024</v>
      </c>
      <c r="F177" t="s">
        <v>245</v>
      </c>
      <c r="G177" s="3">
        <v>2373.7600000000002</v>
      </c>
    </row>
    <row r="178" spans="1:7" x14ac:dyDescent="0.35">
      <c r="A178" t="s">
        <v>2</v>
      </c>
      <c r="B178">
        <v>2625</v>
      </c>
      <c r="C178" t="s">
        <v>3</v>
      </c>
      <c r="D178" t="s">
        <v>246</v>
      </c>
      <c r="E178" t="str">
        <f>TEXT("03/01/2024","dd/mm/yyyy")</f>
        <v>03/01/2024</v>
      </c>
      <c r="F178" t="s">
        <v>245</v>
      </c>
      <c r="G178" s="3">
        <v>1673.5</v>
      </c>
    </row>
    <row r="179" spans="1:7" x14ac:dyDescent="0.35">
      <c r="A179" t="s">
        <v>2</v>
      </c>
      <c r="B179">
        <v>3005</v>
      </c>
      <c r="C179" t="s">
        <v>14</v>
      </c>
      <c r="D179" s="1" t="s">
        <v>188</v>
      </c>
      <c r="E179" t="str">
        <f>TEXT("19/12/2023","dd/mm/yyyy")</f>
        <v>19/12/2023</v>
      </c>
      <c r="F179" t="s">
        <v>187</v>
      </c>
      <c r="G179" s="3">
        <v>6400</v>
      </c>
    </row>
    <row r="180" spans="1:7" x14ac:dyDescent="0.35">
      <c r="A180" t="s">
        <v>2</v>
      </c>
      <c r="B180">
        <v>3005</v>
      </c>
      <c r="C180" t="s">
        <v>14</v>
      </c>
      <c r="D180" t="s">
        <v>216</v>
      </c>
      <c r="E180" t="str">
        <f>TEXT("19/12/2023","dd/mm/yyyy")</f>
        <v>19/12/2023</v>
      </c>
      <c r="F180" t="s">
        <v>215</v>
      </c>
      <c r="G180" s="3">
        <v>389693.88</v>
      </c>
    </row>
    <row r="181" spans="1:7" x14ac:dyDescent="0.35">
      <c r="A181" t="s">
        <v>2</v>
      </c>
      <c r="B181">
        <v>2800</v>
      </c>
      <c r="C181" t="s">
        <v>5</v>
      </c>
      <c r="D181" t="s">
        <v>203</v>
      </c>
      <c r="E181" t="str">
        <f>TEXT("19/12/2023","dd/mm/yyyy")</f>
        <v>19/12/2023</v>
      </c>
      <c r="F181" t="s">
        <v>202</v>
      </c>
      <c r="G181" s="3">
        <v>550</v>
      </c>
    </row>
    <row r="182" spans="1:7" x14ac:dyDescent="0.35">
      <c r="A182" t="s">
        <v>2</v>
      </c>
      <c r="B182">
        <v>2325</v>
      </c>
      <c r="C182" t="s">
        <v>3</v>
      </c>
      <c r="D182" t="s">
        <v>213</v>
      </c>
      <c r="E182" t="str">
        <f>TEXT("19/12/2023","dd/mm/yyyy")</f>
        <v>19/12/2023</v>
      </c>
      <c r="F182" t="s">
        <v>212</v>
      </c>
      <c r="G182" s="3">
        <v>1050.02</v>
      </c>
    </row>
    <row r="183" spans="1:7" x14ac:dyDescent="0.35">
      <c r="A183" t="s">
        <v>2</v>
      </c>
      <c r="B183">
        <v>2535</v>
      </c>
      <c r="C183" t="s">
        <v>3</v>
      </c>
      <c r="D183" t="s">
        <v>36</v>
      </c>
      <c r="E183" t="str">
        <f>TEXT("19/12/2023","dd/mm/yyyy")</f>
        <v>19/12/2023</v>
      </c>
      <c r="F183" t="s">
        <v>155</v>
      </c>
      <c r="G183" s="3">
        <v>6668</v>
      </c>
    </row>
    <row r="184" spans="1:7" x14ac:dyDescent="0.35">
      <c r="A184" t="s">
        <v>2</v>
      </c>
      <c r="B184">
        <v>2540</v>
      </c>
      <c r="C184" t="s">
        <v>3</v>
      </c>
      <c r="D184" t="s">
        <v>9</v>
      </c>
      <c r="E184" t="str">
        <f>TEXT("05/12/2023","dd/mm/yyyy")</f>
        <v>05/12/2023</v>
      </c>
      <c r="F184" t="s">
        <v>37</v>
      </c>
      <c r="G184" s="3">
        <v>1220</v>
      </c>
    </row>
    <row r="185" spans="1:7" x14ac:dyDescent="0.35">
      <c r="A185" t="s">
        <v>2</v>
      </c>
      <c r="B185">
        <v>2020</v>
      </c>
      <c r="C185" t="s">
        <v>3</v>
      </c>
      <c r="D185" t="s">
        <v>9</v>
      </c>
      <c r="E185" t="str">
        <f>TEXT("12/12/2023","dd/mm/yyyy")</f>
        <v>12/12/2023</v>
      </c>
      <c r="F185" t="s">
        <v>37</v>
      </c>
      <c r="G185" s="3">
        <v>14213</v>
      </c>
    </row>
    <row r="186" spans="1:7" x14ac:dyDescent="0.35">
      <c r="A186" t="s">
        <v>2</v>
      </c>
      <c r="B186">
        <v>2130</v>
      </c>
      <c r="C186" t="s">
        <v>3</v>
      </c>
      <c r="D186" t="s">
        <v>4</v>
      </c>
      <c r="E186" t="str">
        <f>TEXT("05/12/2023","dd/mm/yyyy")</f>
        <v>05/12/2023</v>
      </c>
      <c r="F186" t="s">
        <v>274</v>
      </c>
      <c r="G186" s="3">
        <v>850</v>
      </c>
    </row>
    <row r="187" spans="1:7" x14ac:dyDescent="0.35">
      <c r="A187" t="s">
        <v>2</v>
      </c>
      <c r="B187">
        <v>2130</v>
      </c>
      <c r="C187" t="s">
        <v>3</v>
      </c>
      <c r="D187" t="s">
        <v>4</v>
      </c>
      <c r="E187" t="str">
        <f>TEXT("05/12/2023","dd/mm/yyyy")</f>
        <v>05/12/2023</v>
      </c>
      <c r="F187" t="s">
        <v>274</v>
      </c>
      <c r="G187" s="3">
        <v>1100</v>
      </c>
    </row>
    <row r="188" spans="1:7" x14ac:dyDescent="0.35">
      <c r="A188" t="s">
        <v>2</v>
      </c>
      <c r="B188">
        <v>2130</v>
      </c>
      <c r="C188" t="s">
        <v>3</v>
      </c>
      <c r="D188" t="s">
        <v>4</v>
      </c>
      <c r="E188" t="str">
        <f>TEXT("05/12/2023","dd/mm/yyyy")</f>
        <v>05/12/2023</v>
      </c>
      <c r="F188" t="s">
        <v>274</v>
      </c>
      <c r="G188" s="3">
        <v>1100</v>
      </c>
    </row>
    <row r="189" spans="1:7" x14ac:dyDescent="0.35">
      <c r="A189" t="s">
        <v>2</v>
      </c>
      <c r="B189">
        <v>2540</v>
      </c>
      <c r="C189" t="s">
        <v>3</v>
      </c>
      <c r="D189" t="s">
        <v>20</v>
      </c>
      <c r="E189" t="str">
        <f>TEXT("05/12/2023","dd/mm/yyyy")</f>
        <v>05/12/2023</v>
      </c>
      <c r="F189" t="s">
        <v>19</v>
      </c>
      <c r="G189" s="3">
        <v>6102.92</v>
      </c>
    </row>
    <row r="190" spans="1:7" x14ac:dyDescent="0.35">
      <c r="A190" t="s">
        <v>2</v>
      </c>
      <c r="B190">
        <v>2325</v>
      </c>
      <c r="C190" t="s">
        <v>3</v>
      </c>
      <c r="D190" t="s">
        <v>132</v>
      </c>
      <c r="E190" t="str">
        <f t="shared" ref="E190:E197" si="5">TEXT("19/12/2023","dd/mm/yyyy")</f>
        <v>19/12/2023</v>
      </c>
      <c r="F190" t="s">
        <v>19</v>
      </c>
      <c r="G190" s="3">
        <v>1922.68</v>
      </c>
    </row>
    <row r="191" spans="1:7" x14ac:dyDescent="0.35">
      <c r="A191" t="s">
        <v>2</v>
      </c>
      <c r="B191">
        <v>2325</v>
      </c>
      <c r="C191" t="s">
        <v>3</v>
      </c>
      <c r="D191" t="s">
        <v>132</v>
      </c>
      <c r="E191" t="str">
        <f t="shared" si="5"/>
        <v>19/12/2023</v>
      </c>
      <c r="F191" t="s">
        <v>19</v>
      </c>
      <c r="G191" s="3">
        <v>2462.56</v>
      </c>
    </row>
    <row r="192" spans="1:7" x14ac:dyDescent="0.35">
      <c r="A192" t="s">
        <v>2</v>
      </c>
      <c r="B192">
        <v>2335</v>
      </c>
      <c r="C192" t="s">
        <v>3</v>
      </c>
      <c r="D192" t="s">
        <v>132</v>
      </c>
      <c r="E192" t="str">
        <f t="shared" si="5"/>
        <v>19/12/2023</v>
      </c>
      <c r="F192" t="s">
        <v>19</v>
      </c>
      <c r="G192" s="3">
        <v>552.71</v>
      </c>
    </row>
    <row r="193" spans="1:7" x14ac:dyDescent="0.35">
      <c r="A193" t="s">
        <v>2</v>
      </c>
      <c r="B193">
        <v>3230</v>
      </c>
      <c r="C193" t="s">
        <v>3</v>
      </c>
      <c r="D193" t="s">
        <v>20</v>
      </c>
      <c r="E193" t="str">
        <f t="shared" si="5"/>
        <v>19/12/2023</v>
      </c>
      <c r="F193" t="s">
        <v>19</v>
      </c>
      <c r="G193" s="5">
        <v>-1438.31</v>
      </c>
    </row>
    <row r="194" spans="1:7" x14ac:dyDescent="0.35">
      <c r="A194" t="s">
        <v>2</v>
      </c>
      <c r="B194">
        <v>3230</v>
      </c>
      <c r="C194" t="s">
        <v>3</v>
      </c>
      <c r="D194" t="s">
        <v>20</v>
      </c>
      <c r="E194" t="str">
        <f t="shared" si="5"/>
        <v>19/12/2023</v>
      </c>
      <c r="F194" t="s">
        <v>19</v>
      </c>
      <c r="G194" s="3">
        <v>1438.78</v>
      </c>
    </row>
    <row r="195" spans="1:7" x14ac:dyDescent="0.35">
      <c r="A195" t="s">
        <v>2</v>
      </c>
      <c r="B195">
        <v>2325</v>
      </c>
      <c r="C195" t="s">
        <v>3</v>
      </c>
      <c r="D195" t="s">
        <v>20</v>
      </c>
      <c r="E195" t="str">
        <f t="shared" si="5"/>
        <v>19/12/2023</v>
      </c>
      <c r="F195" t="s">
        <v>19</v>
      </c>
      <c r="G195" s="3">
        <v>1768.04</v>
      </c>
    </row>
    <row r="196" spans="1:7" x14ac:dyDescent="0.35">
      <c r="A196" t="s">
        <v>2</v>
      </c>
      <c r="B196">
        <v>2320</v>
      </c>
      <c r="C196" t="s">
        <v>3</v>
      </c>
      <c r="D196" t="s">
        <v>132</v>
      </c>
      <c r="E196" t="str">
        <f t="shared" si="5"/>
        <v>19/12/2023</v>
      </c>
      <c r="F196" t="s">
        <v>19</v>
      </c>
      <c r="G196" s="3">
        <v>553.15</v>
      </c>
    </row>
    <row r="197" spans="1:7" x14ac:dyDescent="0.35">
      <c r="A197" t="s">
        <v>2</v>
      </c>
      <c r="B197">
        <v>2005</v>
      </c>
      <c r="C197" t="s">
        <v>3</v>
      </c>
      <c r="D197" t="s">
        <v>9</v>
      </c>
      <c r="E197" t="str">
        <f t="shared" si="5"/>
        <v>19/12/2023</v>
      </c>
      <c r="F197" t="s">
        <v>19</v>
      </c>
      <c r="G197" s="5">
        <v>-4140.3100000000004</v>
      </c>
    </row>
    <row r="198" spans="1:7" x14ac:dyDescent="0.35">
      <c r="A198" t="s">
        <v>2</v>
      </c>
      <c r="B198">
        <v>2005</v>
      </c>
      <c r="C198" t="s">
        <v>3</v>
      </c>
      <c r="D198" t="s">
        <v>20</v>
      </c>
      <c r="E198" t="str">
        <f t="shared" ref="E198:E213" si="6">TEXT("03/01/2024","dd/mm/yyyy")</f>
        <v>03/01/2024</v>
      </c>
      <c r="F198" t="s">
        <v>19</v>
      </c>
      <c r="G198" s="3">
        <v>2222.56</v>
      </c>
    </row>
    <row r="199" spans="1:7" x14ac:dyDescent="0.35">
      <c r="A199" t="s">
        <v>2</v>
      </c>
      <c r="B199">
        <v>2205</v>
      </c>
      <c r="C199" t="s">
        <v>3</v>
      </c>
      <c r="D199" t="s">
        <v>20</v>
      </c>
      <c r="E199" t="str">
        <f t="shared" si="6"/>
        <v>03/01/2024</v>
      </c>
      <c r="F199" t="s">
        <v>19</v>
      </c>
      <c r="G199" s="3">
        <v>1790.6</v>
      </c>
    </row>
    <row r="200" spans="1:7" x14ac:dyDescent="0.35">
      <c r="A200" t="s">
        <v>2</v>
      </c>
      <c r="B200">
        <v>2205</v>
      </c>
      <c r="C200" t="s">
        <v>3</v>
      </c>
      <c r="D200" t="s">
        <v>20</v>
      </c>
      <c r="E200" t="str">
        <f t="shared" si="6"/>
        <v>03/01/2024</v>
      </c>
      <c r="F200" t="s">
        <v>19</v>
      </c>
      <c r="G200" s="3">
        <v>1696.52</v>
      </c>
    </row>
    <row r="201" spans="1:7" x14ac:dyDescent="0.35">
      <c r="A201" t="s">
        <v>2</v>
      </c>
      <c r="B201">
        <v>2005</v>
      </c>
      <c r="C201" t="s">
        <v>3</v>
      </c>
      <c r="D201" t="s">
        <v>132</v>
      </c>
      <c r="E201" t="str">
        <f t="shared" si="6"/>
        <v>03/01/2024</v>
      </c>
      <c r="F201" t="s">
        <v>19</v>
      </c>
      <c r="G201" s="3">
        <v>6288.01</v>
      </c>
    </row>
    <row r="202" spans="1:7" x14ac:dyDescent="0.35">
      <c r="A202" t="s">
        <v>2</v>
      </c>
      <c r="B202">
        <v>2005</v>
      </c>
      <c r="C202" t="s">
        <v>3</v>
      </c>
      <c r="D202" t="s">
        <v>132</v>
      </c>
      <c r="E202" t="str">
        <f t="shared" si="6"/>
        <v>03/01/2024</v>
      </c>
      <c r="F202" t="s">
        <v>19</v>
      </c>
      <c r="G202" s="3">
        <v>1474.36</v>
      </c>
    </row>
    <row r="203" spans="1:7" x14ac:dyDescent="0.35">
      <c r="A203" t="s">
        <v>2</v>
      </c>
      <c r="B203">
        <v>2005</v>
      </c>
      <c r="C203" t="s">
        <v>3</v>
      </c>
      <c r="D203" t="s">
        <v>132</v>
      </c>
      <c r="E203" t="str">
        <f t="shared" si="6"/>
        <v>03/01/2024</v>
      </c>
      <c r="F203" t="s">
        <v>19</v>
      </c>
      <c r="G203" s="3">
        <v>1911.42</v>
      </c>
    </row>
    <row r="204" spans="1:7" x14ac:dyDescent="0.35">
      <c r="A204" t="s">
        <v>2</v>
      </c>
      <c r="B204">
        <v>2205</v>
      </c>
      <c r="C204" t="s">
        <v>3</v>
      </c>
      <c r="D204" t="s">
        <v>20</v>
      </c>
      <c r="E204" t="str">
        <f t="shared" si="6"/>
        <v>03/01/2024</v>
      </c>
      <c r="F204" t="s">
        <v>19</v>
      </c>
      <c r="G204" s="3">
        <v>862.29</v>
      </c>
    </row>
    <row r="205" spans="1:7" x14ac:dyDescent="0.35">
      <c r="A205" t="s">
        <v>2</v>
      </c>
      <c r="B205">
        <v>2205</v>
      </c>
      <c r="C205" t="s">
        <v>3</v>
      </c>
      <c r="D205" t="s">
        <v>132</v>
      </c>
      <c r="E205" t="str">
        <f t="shared" si="6"/>
        <v>03/01/2024</v>
      </c>
      <c r="F205" t="s">
        <v>19</v>
      </c>
      <c r="G205" s="3">
        <v>1564.49</v>
      </c>
    </row>
    <row r="206" spans="1:7" x14ac:dyDescent="0.35">
      <c r="A206" t="s">
        <v>2</v>
      </c>
      <c r="B206">
        <v>2540</v>
      </c>
      <c r="C206" t="s">
        <v>3</v>
      </c>
      <c r="D206" t="s">
        <v>132</v>
      </c>
      <c r="E206" t="str">
        <f t="shared" si="6"/>
        <v>03/01/2024</v>
      </c>
      <c r="F206" t="s">
        <v>19</v>
      </c>
      <c r="G206" s="3">
        <v>809.75</v>
      </c>
    </row>
    <row r="207" spans="1:7" x14ac:dyDescent="0.35">
      <c r="A207" t="s">
        <v>2</v>
      </c>
      <c r="B207">
        <v>2205</v>
      </c>
      <c r="C207" t="s">
        <v>3</v>
      </c>
      <c r="D207" t="s">
        <v>132</v>
      </c>
      <c r="E207" t="str">
        <f t="shared" si="6"/>
        <v>03/01/2024</v>
      </c>
      <c r="F207" t="s">
        <v>19</v>
      </c>
      <c r="G207" s="3">
        <v>1472.37</v>
      </c>
    </row>
    <row r="208" spans="1:7" x14ac:dyDescent="0.35">
      <c r="A208" t="s">
        <v>2</v>
      </c>
      <c r="B208">
        <v>2205</v>
      </c>
      <c r="C208" t="s">
        <v>3</v>
      </c>
      <c r="D208" t="s">
        <v>132</v>
      </c>
      <c r="E208" t="str">
        <f t="shared" si="6"/>
        <v>03/01/2024</v>
      </c>
      <c r="F208" t="s">
        <v>19</v>
      </c>
      <c r="G208" s="3">
        <v>617.03</v>
      </c>
    </row>
    <row r="209" spans="1:7" x14ac:dyDescent="0.35">
      <c r="A209" t="s">
        <v>2</v>
      </c>
      <c r="B209">
        <v>3230</v>
      </c>
      <c r="C209" t="s">
        <v>3</v>
      </c>
      <c r="D209" t="s">
        <v>20</v>
      </c>
      <c r="E209" t="str">
        <f t="shared" si="6"/>
        <v>03/01/2024</v>
      </c>
      <c r="F209" t="s">
        <v>19</v>
      </c>
      <c r="G209" s="3">
        <v>1200.47</v>
      </c>
    </row>
    <row r="210" spans="1:7" x14ac:dyDescent="0.35">
      <c r="A210" t="s">
        <v>2</v>
      </c>
      <c r="B210">
        <v>2005</v>
      </c>
      <c r="C210" t="s">
        <v>3</v>
      </c>
      <c r="D210" t="s">
        <v>20</v>
      </c>
      <c r="E210" t="str">
        <f t="shared" si="6"/>
        <v>03/01/2024</v>
      </c>
      <c r="F210" t="s">
        <v>19</v>
      </c>
      <c r="G210" s="3">
        <v>1806.41</v>
      </c>
    </row>
    <row r="211" spans="1:7" x14ac:dyDescent="0.35">
      <c r="A211" t="s">
        <v>2</v>
      </c>
      <c r="B211">
        <v>2005</v>
      </c>
      <c r="C211" t="s">
        <v>3</v>
      </c>
      <c r="D211" t="s">
        <v>20</v>
      </c>
      <c r="E211" t="str">
        <f t="shared" si="6"/>
        <v>03/01/2024</v>
      </c>
      <c r="F211" t="s">
        <v>19</v>
      </c>
      <c r="G211" s="3">
        <v>3367.98</v>
      </c>
    </row>
    <row r="212" spans="1:7" x14ac:dyDescent="0.35">
      <c r="A212" t="s">
        <v>2</v>
      </c>
      <c r="B212">
        <v>2005</v>
      </c>
      <c r="C212" t="s">
        <v>3</v>
      </c>
      <c r="D212" t="s">
        <v>20</v>
      </c>
      <c r="E212" t="str">
        <f t="shared" si="6"/>
        <v>03/01/2024</v>
      </c>
      <c r="F212" t="s">
        <v>19</v>
      </c>
      <c r="G212" s="3">
        <v>2359.98</v>
      </c>
    </row>
    <row r="213" spans="1:7" x14ac:dyDescent="0.35">
      <c r="A213" t="s">
        <v>2</v>
      </c>
      <c r="B213">
        <v>2535</v>
      </c>
      <c r="C213" t="s">
        <v>3</v>
      </c>
      <c r="D213" t="s">
        <v>20</v>
      </c>
      <c r="E213" t="str">
        <f t="shared" si="6"/>
        <v>03/01/2024</v>
      </c>
      <c r="F213" t="s">
        <v>19</v>
      </c>
      <c r="G213" s="3">
        <v>16936.900000000001</v>
      </c>
    </row>
    <row r="214" spans="1:7" x14ac:dyDescent="0.35">
      <c r="A214" t="s">
        <v>2</v>
      </c>
      <c r="B214">
        <v>2130</v>
      </c>
      <c r="C214" t="s">
        <v>3</v>
      </c>
      <c r="D214" t="s">
        <v>4</v>
      </c>
      <c r="E214" t="str">
        <f>TEXT("05/12/2023","dd/mm/yyyy")</f>
        <v>05/12/2023</v>
      </c>
      <c r="F214" t="s">
        <v>274</v>
      </c>
      <c r="G214" s="3">
        <v>1350</v>
      </c>
    </row>
    <row r="215" spans="1:7" x14ac:dyDescent="0.35">
      <c r="A215" t="s">
        <v>2</v>
      </c>
      <c r="B215">
        <v>2020</v>
      </c>
      <c r="C215" t="s">
        <v>3</v>
      </c>
      <c r="D215" t="s">
        <v>35</v>
      </c>
      <c r="E215" t="str">
        <f>TEXT("12/12/2023","dd/mm/yyyy")</f>
        <v>12/12/2023</v>
      </c>
      <c r="F215" t="s">
        <v>126</v>
      </c>
      <c r="G215" s="3">
        <v>208588.68</v>
      </c>
    </row>
    <row r="216" spans="1:7" x14ac:dyDescent="0.35">
      <c r="A216" t="s">
        <v>2</v>
      </c>
      <c r="B216">
        <v>2540</v>
      </c>
      <c r="C216" t="s">
        <v>3</v>
      </c>
      <c r="D216" t="s">
        <v>119</v>
      </c>
      <c r="E216" t="str">
        <f>TEXT("12/12/2023","dd/mm/yyyy")</f>
        <v>12/12/2023</v>
      </c>
      <c r="F216" t="s">
        <v>118</v>
      </c>
      <c r="G216" s="3">
        <v>13132.89</v>
      </c>
    </row>
    <row r="217" spans="1:7" x14ac:dyDescent="0.35">
      <c r="A217" t="s">
        <v>2</v>
      </c>
      <c r="B217">
        <v>2205</v>
      </c>
      <c r="C217" t="s">
        <v>3</v>
      </c>
      <c r="D217" t="s">
        <v>157</v>
      </c>
      <c r="E217" t="str">
        <f>TEXT("19/12/2023","dd/mm/yyyy")</f>
        <v>19/12/2023</v>
      </c>
      <c r="F217" t="s">
        <v>118</v>
      </c>
      <c r="G217" s="3">
        <v>961.61</v>
      </c>
    </row>
    <row r="218" spans="1:7" x14ac:dyDescent="0.35">
      <c r="A218" t="s">
        <v>2</v>
      </c>
      <c r="B218">
        <v>2540</v>
      </c>
      <c r="C218" t="s">
        <v>3</v>
      </c>
      <c r="D218" t="s">
        <v>119</v>
      </c>
      <c r="E218" t="str">
        <f>TEXT("03/01/2024","dd/mm/yyyy")</f>
        <v>03/01/2024</v>
      </c>
      <c r="F218" t="s">
        <v>118</v>
      </c>
      <c r="G218" s="3">
        <v>13132.89</v>
      </c>
    </row>
    <row r="219" spans="1:7" x14ac:dyDescent="0.35">
      <c r="A219" t="s">
        <v>2</v>
      </c>
      <c r="B219">
        <v>3025</v>
      </c>
      <c r="C219" t="s">
        <v>14</v>
      </c>
      <c r="D219" t="s">
        <v>65</v>
      </c>
      <c r="E219" t="str">
        <f>TEXT("12/12/2023","dd/mm/yyyy")</f>
        <v>12/12/2023</v>
      </c>
      <c r="F219" t="s">
        <v>101</v>
      </c>
      <c r="G219" s="3">
        <v>1500</v>
      </c>
    </row>
    <row r="220" spans="1:7" x14ac:dyDescent="0.35">
      <c r="A220" t="s">
        <v>2</v>
      </c>
      <c r="B220">
        <v>2020</v>
      </c>
      <c r="C220" t="s">
        <v>3</v>
      </c>
      <c r="D220" t="s">
        <v>9</v>
      </c>
      <c r="E220" t="str">
        <f>TEXT("05/12/2023","dd/mm/yyyy")</f>
        <v>05/12/2023</v>
      </c>
      <c r="F220" t="s">
        <v>32</v>
      </c>
      <c r="G220" s="3">
        <v>1595.75</v>
      </c>
    </row>
    <row r="221" spans="1:7" x14ac:dyDescent="0.35">
      <c r="A221" t="s">
        <v>2</v>
      </c>
      <c r="B221">
        <v>2020</v>
      </c>
      <c r="C221" t="s">
        <v>3</v>
      </c>
      <c r="D221" t="s">
        <v>35</v>
      </c>
      <c r="E221" t="str">
        <f>TEXT("05/12/2023","dd/mm/yyyy")</f>
        <v>05/12/2023</v>
      </c>
      <c r="F221" t="s">
        <v>32</v>
      </c>
      <c r="G221" s="3">
        <v>32354.3</v>
      </c>
    </row>
    <row r="222" spans="1:7" x14ac:dyDescent="0.35">
      <c r="A222" t="s">
        <v>2</v>
      </c>
      <c r="B222">
        <v>2020</v>
      </c>
      <c r="C222" t="s">
        <v>3</v>
      </c>
      <c r="D222" t="s">
        <v>9</v>
      </c>
      <c r="E222" t="str">
        <f>TEXT("12/12/2023","dd/mm/yyyy")</f>
        <v>12/12/2023</v>
      </c>
      <c r="F222" t="s">
        <v>32</v>
      </c>
      <c r="G222" s="3">
        <v>1135.3699999999999</v>
      </c>
    </row>
    <row r="223" spans="1:7" x14ac:dyDescent="0.35">
      <c r="A223" t="s">
        <v>2</v>
      </c>
      <c r="B223">
        <v>2020</v>
      </c>
      <c r="C223" t="s">
        <v>3</v>
      </c>
      <c r="D223" t="s">
        <v>9</v>
      </c>
      <c r="E223" t="str">
        <f>TEXT("12/12/2023","dd/mm/yyyy")</f>
        <v>12/12/2023</v>
      </c>
      <c r="F223" t="s">
        <v>32</v>
      </c>
      <c r="G223" s="3">
        <v>632.6</v>
      </c>
    </row>
    <row r="224" spans="1:7" x14ac:dyDescent="0.35">
      <c r="A224" t="s">
        <v>2</v>
      </c>
      <c r="B224">
        <v>2020</v>
      </c>
      <c r="C224" t="s">
        <v>3</v>
      </c>
      <c r="D224" t="s">
        <v>9</v>
      </c>
      <c r="E224" t="str">
        <f>TEXT("12/12/2023","dd/mm/yyyy")</f>
        <v>12/12/2023</v>
      </c>
      <c r="F224" t="s">
        <v>32</v>
      </c>
      <c r="G224" s="3">
        <v>1218.53</v>
      </c>
    </row>
    <row r="225" spans="1:7" x14ac:dyDescent="0.35">
      <c r="A225" t="s">
        <v>2</v>
      </c>
      <c r="B225">
        <v>2020</v>
      </c>
      <c r="C225" t="s">
        <v>3</v>
      </c>
      <c r="D225" t="s">
        <v>9</v>
      </c>
      <c r="E225" t="str">
        <f>TEXT("03/01/2024","dd/mm/yyyy")</f>
        <v>03/01/2024</v>
      </c>
      <c r="F225" t="s">
        <v>32</v>
      </c>
      <c r="G225" s="3">
        <v>1223.1500000000001</v>
      </c>
    </row>
    <row r="226" spans="1:7" x14ac:dyDescent="0.35">
      <c r="A226" t="s">
        <v>2</v>
      </c>
      <c r="B226">
        <v>2020</v>
      </c>
      <c r="C226" t="s">
        <v>3</v>
      </c>
      <c r="D226" t="s">
        <v>9</v>
      </c>
      <c r="E226" t="str">
        <f>TEXT("03/01/2024","dd/mm/yyyy")</f>
        <v>03/01/2024</v>
      </c>
      <c r="F226" t="s">
        <v>32</v>
      </c>
      <c r="G226" s="3">
        <v>707.74</v>
      </c>
    </row>
    <row r="227" spans="1:7" x14ac:dyDescent="0.35">
      <c r="A227" t="s">
        <v>2</v>
      </c>
      <c r="B227">
        <v>3065</v>
      </c>
      <c r="C227" t="s">
        <v>5</v>
      </c>
      <c r="D227" t="s">
        <v>95</v>
      </c>
      <c r="E227" t="str">
        <f>TEXT("12/12/2023","dd/mm/yyyy")</f>
        <v>12/12/2023</v>
      </c>
      <c r="F227" t="s">
        <v>94</v>
      </c>
      <c r="G227" s="3">
        <v>600</v>
      </c>
    </row>
    <row r="228" spans="1:7" x14ac:dyDescent="0.35">
      <c r="A228" t="s">
        <v>2</v>
      </c>
      <c r="B228">
        <v>2702</v>
      </c>
      <c r="C228" t="s">
        <v>5</v>
      </c>
      <c r="D228" t="s">
        <v>148</v>
      </c>
      <c r="E228" t="str">
        <f>TEXT("19/12/2023","dd/mm/yyyy")</f>
        <v>19/12/2023</v>
      </c>
      <c r="F228" t="s">
        <v>147</v>
      </c>
      <c r="G228" s="3">
        <v>1000</v>
      </c>
    </row>
    <row r="229" spans="1:7" x14ac:dyDescent="0.35">
      <c r="A229" t="s">
        <v>2</v>
      </c>
      <c r="B229">
        <v>2130</v>
      </c>
      <c r="C229" t="s">
        <v>3</v>
      </c>
      <c r="D229" t="s">
        <v>170</v>
      </c>
      <c r="E229" t="str">
        <f>TEXT("14/12/2023","dd/mm/yyyy")</f>
        <v>14/12/2023</v>
      </c>
      <c r="F229" t="s">
        <v>169</v>
      </c>
      <c r="G229" s="3">
        <v>1083.33</v>
      </c>
    </row>
    <row r="230" spans="1:7" x14ac:dyDescent="0.35">
      <c r="A230" t="s">
        <v>2</v>
      </c>
      <c r="B230">
        <v>2020</v>
      </c>
      <c r="C230" t="s">
        <v>3</v>
      </c>
      <c r="D230" t="s">
        <v>9</v>
      </c>
      <c r="E230" t="str">
        <f t="shared" ref="E230:E236" si="7">TEXT("05/12/2023","dd/mm/yyyy")</f>
        <v>05/12/2023</v>
      </c>
      <c r="F230" t="s">
        <v>24</v>
      </c>
      <c r="G230" s="3">
        <v>710</v>
      </c>
    </row>
    <row r="231" spans="1:7" x14ac:dyDescent="0.35">
      <c r="A231" t="s">
        <v>2</v>
      </c>
      <c r="B231">
        <v>2130</v>
      </c>
      <c r="C231" t="s">
        <v>3</v>
      </c>
      <c r="D231" t="s">
        <v>4</v>
      </c>
      <c r="E231" t="str">
        <f t="shared" si="7"/>
        <v>05/12/2023</v>
      </c>
      <c r="F231" t="s">
        <v>274</v>
      </c>
      <c r="G231" s="3">
        <v>1100</v>
      </c>
    </row>
    <row r="232" spans="1:7" x14ac:dyDescent="0.35">
      <c r="A232" t="s">
        <v>2</v>
      </c>
      <c r="B232">
        <v>2120</v>
      </c>
      <c r="C232" t="s">
        <v>5</v>
      </c>
      <c r="D232" t="s">
        <v>60</v>
      </c>
      <c r="E232" t="str">
        <f t="shared" si="7"/>
        <v>05/12/2023</v>
      </c>
      <c r="F232" t="s">
        <v>59</v>
      </c>
      <c r="G232" s="3">
        <v>875</v>
      </c>
    </row>
    <row r="233" spans="1:7" x14ac:dyDescent="0.35">
      <c r="A233" t="s">
        <v>2</v>
      </c>
      <c r="B233">
        <v>2120</v>
      </c>
      <c r="C233" t="s">
        <v>5</v>
      </c>
      <c r="D233" t="s">
        <v>60</v>
      </c>
      <c r="E233" t="str">
        <f t="shared" si="7"/>
        <v>05/12/2023</v>
      </c>
      <c r="F233" t="s">
        <v>59</v>
      </c>
      <c r="G233" s="3">
        <v>2210</v>
      </c>
    </row>
    <row r="234" spans="1:7" x14ac:dyDescent="0.35">
      <c r="A234" t="s">
        <v>2</v>
      </c>
      <c r="B234">
        <v>2000</v>
      </c>
      <c r="C234" t="s">
        <v>5</v>
      </c>
      <c r="D234" t="s">
        <v>60</v>
      </c>
      <c r="E234" t="str">
        <f t="shared" si="7"/>
        <v>05/12/2023</v>
      </c>
      <c r="F234" t="s">
        <v>59</v>
      </c>
      <c r="G234" s="3">
        <v>6111.5</v>
      </c>
    </row>
    <row r="235" spans="1:7" x14ac:dyDescent="0.35">
      <c r="A235" t="s">
        <v>2</v>
      </c>
      <c r="B235">
        <v>2000</v>
      </c>
      <c r="C235" t="s">
        <v>5</v>
      </c>
      <c r="D235" t="s">
        <v>60</v>
      </c>
      <c r="E235" t="str">
        <f t="shared" si="7"/>
        <v>05/12/2023</v>
      </c>
      <c r="F235" t="s">
        <v>59</v>
      </c>
      <c r="G235" s="3">
        <v>1400</v>
      </c>
    </row>
    <row r="236" spans="1:7" x14ac:dyDescent="0.35">
      <c r="A236" t="s">
        <v>2</v>
      </c>
      <c r="B236">
        <v>2000</v>
      </c>
      <c r="C236" t="s">
        <v>5</v>
      </c>
      <c r="D236" t="s">
        <v>60</v>
      </c>
      <c r="E236" t="str">
        <f t="shared" si="7"/>
        <v>05/12/2023</v>
      </c>
      <c r="F236" t="s">
        <v>59</v>
      </c>
      <c r="G236" s="3">
        <v>970</v>
      </c>
    </row>
    <row r="237" spans="1:7" x14ac:dyDescent="0.35">
      <c r="A237" t="s">
        <v>2</v>
      </c>
      <c r="B237">
        <v>2520</v>
      </c>
      <c r="C237" t="s">
        <v>5</v>
      </c>
      <c r="D237" s="1" t="s">
        <v>97</v>
      </c>
      <c r="E237" t="str">
        <f>TEXT("19/12/2023","dd/mm/yyyy")</f>
        <v>19/12/2023</v>
      </c>
      <c r="F237" t="s">
        <v>59</v>
      </c>
      <c r="G237" s="3">
        <v>773.5</v>
      </c>
    </row>
    <row r="238" spans="1:7" x14ac:dyDescent="0.35">
      <c r="A238" t="s">
        <v>2</v>
      </c>
      <c r="B238">
        <v>2130</v>
      </c>
      <c r="C238" t="s">
        <v>3</v>
      </c>
      <c r="D238" t="s">
        <v>4</v>
      </c>
      <c r="E238" t="str">
        <f>TEXT("05/12/2023","dd/mm/yyyy")</f>
        <v>05/12/2023</v>
      </c>
      <c r="F238" t="s">
        <v>274</v>
      </c>
      <c r="G238" s="3">
        <v>1000</v>
      </c>
    </row>
    <row r="239" spans="1:7" x14ac:dyDescent="0.35">
      <c r="A239" t="s">
        <v>2</v>
      </c>
      <c r="B239">
        <v>2130</v>
      </c>
      <c r="C239" t="s">
        <v>3</v>
      </c>
      <c r="D239" t="s">
        <v>4</v>
      </c>
      <c r="E239" t="str">
        <f>TEXT("05/12/2023","dd/mm/yyyy")</f>
        <v>05/12/2023</v>
      </c>
      <c r="F239" t="s">
        <v>274</v>
      </c>
      <c r="G239" s="3">
        <v>850</v>
      </c>
    </row>
    <row r="240" spans="1:7" x14ac:dyDescent="0.35">
      <c r="A240" t="s">
        <v>2</v>
      </c>
      <c r="B240">
        <v>2130</v>
      </c>
      <c r="C240" t="s">
        <v>3</v>
      </c>
      <c r="D240" t="s">
        <v>4</v>
      </c>
      <c r="E240" t="str">
        <f>TEXT("05/12/2023","dd/mm/yyyy")</f>
        <v>05/12/2023</v>
      </c>
      <c r="F240" t="s">
        <v>274</v>
      </c>
      <c r="G240" s="3">
        <v>1100</v>
      </c>
    </row>
    <row r="241" spans="1:7" x14ac:dyDescent="0.35">
      <c r="A241" t="s">
        <v>2</v>
      </c>
      <c r="B241">
        <v>2800</v>
      </c>
      <c r="C241" t="s">
        <v>5</v>
      </c>
      <c r="D241" t="s">
        <v>89</v>
      </c>
      <c r="E241" t="str">
        <f>TEXT("19/12/2023","dd/mm/yyyy")</f>
        <v>19/12/2023</v>
      </c>
      <c r="F241" s="1" t="s">
        <v>151</v>
      </c>
      <c r="G241" s="3">
        <v>2300</v>
      </c>
    </row>
    <row r="242" spans="1:7" x14ac:dyDescent="0.35">
      <c r="A242" t="s">
        <v>2</v>
      </c>
      <c r="B242">
        <v>3220</v>
      </c>
      <c r="C242" t="s">
        <v>5</v>
      </c>
      <c r="D242" t="s">
        <v>121</v>
      </c>
      <c r="E242" t="str">
        <f>TEXT("12/12/2023","dd/mm/yyyy")</f>
        <v>12/12/2023</v>
      </c>
      <c r="F242" t="s">
        <v>120</v>
      </c>
      <c r="G242" s="5">
        <v>-5000</v>
      </c>
    </row>
    <row r="243" spans="1:7" x14ac:dyDescent="0.35">
      <c r="A243" t="s">
        <v>2</v>
      </c>
      <c r="B243">
        <v>3220</v>
      </c>
      <c r="C243" t="s">
        <v>5</v>
      </c>
      <c r="D243" t="s">
        <v>121</v>
      </c>
      <c r="E243" t="str">
        <f>TEXT("12/12/2023","dd/mm/yyyy")</f>
        <v>12/12/2023</v>
      </c>
      <c r="F243" t="s">
        <v>120</v>
      </c>
      <c r="G243" s="5">
        <v>-5000</v>
      </c>
    </row>
    <row r="244" spans="1:7" x14ac:dyDescent="0.35">
      <c r="A244" t="s">
        <v>2</v>
      </c>
      <c r="B244">
        <v>3220</v>
      </c>
      <c r="C244" t="s">
        <v>5</v>
      </c>
      <c r="D244" t="s">
        <v>121</v>
      </c>
      <c r="E244" t="str">
        <f>TEXT("12/12/2023","dd/mm/yyyy")</f>
        <v>12/12/2023</v>
      </c>
      <c r="F244" t="s">
        <v>120</v>
      </c>
      <c r="G244" s="3">
        <v>5000</v>
      </c>
    </row>
    <row r="245" spans="1:7" x14ac:dyDescent="0.35">
      <c r="A245" t="s">
        <v>2</v>
      </c>
      <c r="B245">
        <v>3220</v>
      </c>
      <c r="C245" t="s">
        <v>5</v>
      </c>
      <c r="D245" t="s">
        <v>121</v>
      </c>
      <c r="E245" t="str">
        <f>TEXT("12/12/2023","dd/mm/yyyy")</f>
        <v>12/12/2023</v>
      </c>
      <c r="F245" t="s">
        <v>120</v>
      </c>
      <c r="G245" s="3">
        <v>6000</v>
      </c>
    </row>
    <row r="246" spans="1:7" x14ac:dyDescent="0.35">
      <c r="A246" t="s">
        <v>2</v>
      </c>
      <c r="B246">
        <v>2130</v>
      </c>
      <c r="C246" t="s">
        <v>3</v>
      </c>
      <c r="D246" t="s">
        <v>4</v>
      </c>
      <c r="E246" t="str">
        <f>TEXT("05/12/2023","dd/mm/yyyy")</f>
        <v>05/12/2023</v>
      </c>
      <c r="F246" t="s">
        <v>274</v>
      </c>
      <c r="G246" s="3">
        <v>799.39</v>
      </c>
    </row>
    <row r="247" spans="1:7" x14ac:dyDescent="0.35">
      <c r="A247" t="s">
        <v>2</v>
      </c>
      <c r="B247">
        <v>3200</v>
      </c>
      <c r="C247" t="s">
        <v>11</v>
      </c>
      <c r="D247" t="s">
        <v>31</v>
      </c>
      <c r="E247" t="str">
        <f>TEXT("05/12/2023","dd/mm/yyyy")</f>
        <v>05/12/2023</v>
      </c>
      <c r="F247" t="s">
        <v>30</v>
      </c>
      <c r="G247" s="3">
        <v>14296.8</v>
      </c>
    </row>
    <row r="248" spans="1:7" x14ac:dyDescent="0.35">
      <c r="A248" t="s">
        <v>2</v>
      </c>
      <c r="B248">
        <v>3200</v>
      </c>
      <c r="C248" t="s">
        <v>11</v>
      </c>
      <c r="D248" t="s">
        <v>31</v>
      </c>
      <c r="E248" t="str">
        <f>TEXT("05/12/2023","dd/mm/yyyy")</f>
        <v>05/12/2023</v>
      </c>
      <c r="F248" t="s">
        <v>30</v>
      </c>
      <c r="G248" s="3">
        <v>8106.43</v>
      </c>
    </row>
    <row r="249" spans="1:7" x14ac:dyDescent="0.35">
      <c r="A249" t="s">
        <v>2</v>
      </c>
      <c r="B249">
        <v>3200</v>
      </c>
      <c r="C249" t="s">
        <v>11</v>
      </c>
      <c r="D249" t="s">
        <v>31</v>
      </c>
      <c r="E249" t="str">
        <f>TEXT("12/12/2023","dd/mm/yyyy")</f>
        <v>12/12/2023</v>
      </c>
      <c r="F249" t="s">
        <v>30</v>
      </c>
      <c r="G249" s="3">
        <v>10622.58</v>
      </c>
    </row>
    <row r="250" spans="1:7" x14ac:dyDescent="0.35">
      <c r="A250" t="s">
        <v>2</v>
      </c>
      <c r="B250">
        <v>3200</v>
      </c>
      <c r="C250" t="s">
        <v>11</v>
      </c>
      <c r="D250" t="s">
        <v>31</v>
      </c>
      <c r="E250" t="str">
        <f>TEXT("19/12/2023","dd/mm/yyyy")</f>
        <v>19/12/2023</v>
      </c>
      <c r="F250" t="s">
        <v>30</v>
      </c>
      <c r="G250" s="3">
        <v>16520.310000000001</v>
      </c>
    </row>
    <row r="251" spans="1:7" x14ac:dyDescent="0.35">
      <c r="A251" t="s">
        <v>2</v>
      </c>
      <c r="B251">
        <v>3200</v>
      </c>
      <c r="C251" t="s">
        <v>11</v>
      </c>
      <c r="D251" t="s">
        <v>31</v>
      </c>
      <c r="E251" t="str">
        <f>TEXT("19/12/2023","dd/mm/yyyy")</f>
        <v>19/12/2023</v>
      </c>
      <c r="F251" t="s">
        <v>30</v>
      </c>
      <c r="G251" s="3">
        <v>10863.09</v>
      </c>
    </row>
    <row r="252" spans="1:7" x14ac:dyDescent="0.35">
      <c r="A252" t="s">
        <v>2</v>
      </c>
      <c r="B252">
        <v>3200</v>
      </c>
      <c r="C252" t="s">
        <v>11</v>
      </c>
      <c r="D252" t="s">
        <v>31</v>
      </c>
      <c r="E252" t="str">
        <f>TEXT("03/01/2024","dd/mm/yyyy")</f>
        <v>03/01/2024</v>
      </c>
      <c r="F252" t="s">
        <v>30</v>
      </c>
      <c r="G252" s="3">
        <v>11570.5</v>
      </c>
    </row>
    <row r="253" spans="1:7" x14ac:dyDescent="0.35">
      <c r="A253" t="s">
        <v>2</v>
      </c>
      <c r="B253">
        <v>2130</v>
      </c>
      <c r="C253" t="s">
        <v>3</v>
      </c>
      <c r="D253" t="s">
        <v>4</v>
      </c>
      <c r="E253" t="str">
        <f>TEXT("05/12/2023","dd/mm/yyyy")</f>
        <v>05/12/2023</v>
      </c>
      <c r="F253" t="s">
        <v>274</v>
      </c>
      <c r="G253" s="3">
        <v>1100</v>
      </c>
    </row>
    <row r="254" spans="1:7" x14ac:dyDescent="0.35">
      <c r="A254" t="s">
        <v>2</v>
      </c>
      <c r="B254">
        <v>2130</v>
      </c>
      <c r="C254" t="s">
        <v>3</v>
      </c>
      <c r="D254" t="s">
        <v>4</v>
      </c>
      <c r="E254" t="str">
        <f>TEXT("05/12/2023","dd/mm/yyyy")</f>
        <v>05/12/2023</v>
      </c>
      <c r="F254" t="s">
        <v>274</v>
      </c>
      <c r="G254" s="3">
        <v>1100</v>
      </c>
    </row>
    <row r="255" spans="1:7" x14ac:dyDescent="0.35">
      <c r="A255" t="s">
        <v>2</v>
      </c>
      <c r="B255">
        <v>3045</v>
      </c>
      <c r="C255" t="s">
        <v>14</v>
      </c>
      <c r="D255" t="s">
        <v>65</v>
      </c>
      <c r="E255" t="str">
        <f>TEXT("12/12/2023","dd/mm/yyyy")</f>
        <v>12/12/2023</v>
      </c>
      <c r="F255" t="s">
        <v>76</v>
      </c>
      <c r="G255" s="3">
        <v>3500</v>
      </c>
    </row>
    <row r="256" spans="1:7" x14ac:dyDescent="0.35">
      <c r="A256" t="s">
        <v>2</v>
      </c>
      <c r="B256">
        <v>2005</v>
      </c>
      <c r="C256" t="s">
        <v>3</v>
      </c>
      <c r="D256" t="s">
        <v>9</v>
      </c>
      <c r="E256" t="str">
        <f>TEXT("05/12/2023","dd/mm/yyyy")</f>
        <v>05/12/2023</v>
      </c>
      <c r="F256" t="s">
        <v>23</v>
      </c>
      <c r="G256" s="3">
        <v>10798.53</v>
      </c>
    </row>
    <row r="257" spans="1:7" x14ac:dyDescent="0.35">
      <c r="A257" t="s">
        <v>2</v>
      </c>
      <c r="B257">
        <v>2020</v>
      </c>
      <c r="C257" t="s">
        <v>3</v>
      </c>
      <c r="D257" t="s">
        <v>9</v>
      </c>
      <c r="E257" t="str">
        <f>TEXT("05/12/2023","dd/mm/yyyy")</f>
        <v>05/12/2023</v>
      </c>
      <c r="F257" t="s">
        <v>23</v>
      </c>
      <c r="G257" s="3">
        <v>18784.34</v>
      </c>
    </row>
    <row r="258" spans="1:7" x14ac:dyDescent="0.35">
      <c r="A258" t="s">
        <v>2</v>
      </c>
      <c r="B258">
        <v>2020</v>
      </c>
      <c r="C258" t="s">
        <v>3</v>
      </c>
      <c r="D258" t="s">
        <v>9</v>
      </c>
      <c r="E258" t="str">
        <f>TEXT("12/12/2023","dd/mm/yyyy")</f>
        <v>12/12/2023</v>
      </c>
      <c r="F258" t="s">
        <v>23</v>
      </c>
      <c r="G258" s="3">
        <v>18689.13</v>
      </c>
    </row>
    <row r="259" spans="1:7" x14ac:dyDescent="0.35">
      <c r="A259" t="s">
        <v>2</v>
      </c>
      <c r="B259">
        <v>2020</v>
      </c>
      <c r="C259" t="s">
        <v>3</v>
      </c>
      <c r="D259" t="s">
        <v>9</v>
      </c>
      <c r="E259" t="str">
        <f>TEXT("03/01/2024","dd/mm/yyyy")</f>
        <v>03/01/2024</v>
      </c>
      <c r="F259" t="s">
        <v>23</v>
      </c>
      <c r="G259" s="3">
        <v>26308.16</v>
      </c>
    </row>
    <row r="260" spans="1:7" x14ac:dyDescent="0.35">
      <c r="A260" t="s">
        <v>2</v>
      </c>
      <c r="B260">
        <v>2020</v>
      </c>
      <c r="C260" t="s">
        <v>3</v>
      </c>
      <c r="D260" t="s">
        <v>9</v>
      </c>
      <c r="E260" t="str">
        <f>TEXT("03/01/2024","dd/mm/yyyy")</f>
        <v>03/01/2024</v>
      </c>
      <c r="F260" t="s">
        <v>23</v>
      </c>
      <c r="G260" s="3">
        <v>6231.89</v>
      </c>
    </row>
    <row r="261" spans="1:7" x14ac:dyDescent="0.35">
      <c r="A261" t="s">
        <v>2</v>
      </c>
      <c r="B261">
        <v>2520</v>
      </c>
      <c r="C261" t="s">
        <v>3</v>
      </c>
      <c r="D261" t="s">
        <v>254</v>
      </c>
      <c r="E261" t="str">
        <f>TEXT("03/01/2024","dd/mm/yyyy")</f>
        <v>03/01/2024</v>
      </c>
      <c r="F261" t="s">
        <v>23</v>
      </c>
      <c r="G261" s="3">
        <v>17258.53</v>
      </c>
    </row>
    <row r="262" spans="1:7" x14ac:dyDescent="0.35">
      <c r="A262" t="s">
        <v>2</v>
      </c>
      <c r="B262">
        <v>2440</v>
      </c>
      <c r="C262" t="s">
        <v>14</v>
      </c>
      <c r="D262" t="s">
        <v>15</v>
      </c>
      <c r="E262" t="str">
        <f>TEXT("12/12/2023","dd/mm/yyyy")</f>
        <v>12/12/2023</v>
      </c>
      <c r="F262" t="s">
        <v>127</v>
      </c>
      <c r="G262" s="3">
        <v>945.97</v>
      </c>
    </row>
    <row r="263" spans="1:7" x14ac:dyDescent="0.35">
      <c r="A263" t="s">
        <v>2</v>
      </c>
      <c r="B263">
        <v>2440</v>
      </c>
      <c r="C263" t="s">
        <v>14</v>
      </c>
      <c r="D263" t="s">
        <v>15</v>
      </c>
      <c r="E263" t="str">
        <f>TEXT("12/12/2023","dd/mm/yyyy")</f>
        <v>12/12/2023</v>
      </c>
      <c r="F263" t="s">
        <v>127</v>
      </c>
      <c r="G263" s="3">
        <v>945.97</v>
      </c>
    </row>
    <row r="264" spans="1:7" x14ac:dyDescent="0.35">
      <c r="A264" t="s">
        <v>2</v>
      </c>
      <c r="B264">
        <v>2440</v>
      </c>
      <c r="C264" t="s">
        <v>14</v>
      </c>
      <c r="D264" t="s">
        <v>15</v>
      </c>
      <c r="E264" t="str">
        <f>TEXT("03/01/2024","dd/mm/yyyy")</f>
        <v>03/01/2024</v>
      </c>
      <c r="F264" t="s">
        <v>127</v>
      </c>
      <c r="G264" s="3">
        <v>945.97</v>
      </c>
    </row>
    <row r="265" spans="1:7" x14ac:dyDescent="0.35">
      <c r="A265" t="s">
        <v>2</v>
      </c>
      <c r="B265">
        <v>2440</v>
      </c>
      <c r="C265" t="s">
        <v>14</v>
      </c>
      <c r="D265" t="s">
        <v>15</v>
      </c>
      <c r="E265" t="str">
        <f>TEXT("03/01/2024","dd/mm/yyyy")</f>
        <v>03/01/2024</v>
      </c>
      <c r="F265" t="s">
        <v>127</v>
      </c>
      <c r="G265" s="3">
        <v>945.97</v>
      </c>
    </row>
    <row r="266" spans="1:7" x14ac:dyDescent="0.35">
      <c r="A266" t="s">
        <v>2</v>
      </c>
      <c r="B266">
        <v>2440</v>
      </c>
      <c r="C266" t="s">
        <v>14</v>
      </c>
      <c r="D266" t="s">
        <v>15</v>
      </c>
      <c r="E266" t="str">
        <f>TEXT("03/01/2024","dd/mm/yyyy")</f>
        <v>03/01/2024</v>
      </c>
      <c r="F266" t="s">
        <v>127</v>
      </c>
      <c r="G266" s="3">
        <v>945.97</v>
      </c>
    </row>
    <row r="267" spans="1:7" x14ac:dyDescent="0.35">
      <c r="A267" t="s">
        <v>2</v>
      </c>
      <c r="B267">
        <v>2020</v>
      </c>
      <c r="C267" t="s">
        <v>3</v>
      </c>
      <c r="D267" t="s">
        <v>9</v>
      </c>
      <c r="E267" t="str">
        <f>TEXT("19/12/2023","dd/mm/yyyy")</f>
        <v>19/12/2023</v>
      </c>
      <c r="F267" t="s">
        <v>211</v>
      </c>
      <c r="G267" s="3">
        <v>780.02</v>
      </c>
    </row>
    <row r="268" spans="1:7" x14ac:dyDescent="0.35">
      <c r="A268" t="s">
        <v>2</v>
      </c>
      <c r="B268">
        <v>2445</v>
      </c>
      <c r="C268" t="s">
        <v>55</v>
      </c>
      <c r="D268" s="1" t="s">
        <v>225</v>
      </c>
      <c r="E268" t="str">
        <f>TEXT("03/01/2024","dd/mm/yyyy")</f>
        <v>03/01/2024</v>
      </c>
      <c r="F268" t="s">
        <v>224</v>
      </c>
      <c r="G268" s="3">
        <v>5778</v>
      </c>
    </row>
    <row r="269" spans="1:7" x14ac:dyDescent="0.35">
      <c r="A269" t="s">
        <v>2</v>
      </c>
      <c r="B269">
        <v>3020</v>
      </c>
      <c r="C269" t="s">
        <v>5</v>
      </c>
      <c r="D269" t="s">
        <v>87</v>
      </c>
      <c r="E269" t="str">
        <f>TEXT("12/12/2023","dd/mm/yyyy")</f>
        <v>12/12/2023</v>
      </c>
      <c r="F269" t="s">
        <v>86</v>
      </c>
      <c r="G269" s="3">
        <v>3621.22</v>
      </c>
    </row>
    <row r="270" spans="1:7" x14ac:dyDescent="0.35">
      <c r="A270" t="s">
        <v>2</v>
      </c>
      <c r="B270">
        <v>3200</v>
      </c>
      <c r="C270" t="s">
        <v>11</v>
      </c>
      <c r="D270" t="s">
        <v>131</v>
      </c>
      <c r="E270" t="str">
        <f>TEXT("12/12/2023","dd/mm/yyyy")</f>
        <v>12/12/2023</v>
      </c>
      <c r="F270" t="s">
        <v>130</v>
      </c>
      <c r="G270" s="3">
        <v>867.41</v>
      </c>
    </row>
    <row r="271" spans="1:7" x14ac:dyDescent="0.35">
      <c r="A271" t="s">
        <v>2</v>
      </c>
      <c r="B271">
        <v>2130</v>
      </c>
      <c r="C271" t="s">
        <v>3</v>
      </c>
      <c r="D271" t="s">
        <v>4</v>
      </c>
      <c r="E271" t="str">
        <f>TEXT("05/12/2023","dd/mm/yyyy")</f>
        <v>05/12/2023</v>
      </c>
      <c r="F271" t="s">
        <v>274</v>
      </c>
      <c r="G271" s="3">
        <v>4978.49</v>
      </c>
    </row>
    <row r="272" spans="1:7" x14ac:dyDescent="0.35">
      <c r="A272" t="s">
        <v>2</v>
      </c>
      <c r="B272">
        <v>2433</v>
      </c>
      <c r="C272" t="s">
        <v>14</v>
      </c>
      <c r="D272" t="s">
        <v>15</v>
      </c>
      <c r="E272" t="str">
        <f>TEXT("05/12/2023","dd/mm/yyyy")</f>
        <v>05/12/2023</v>
      </c>
      <c r="F272" s="1" t="s">
        <v>61</v>
      </c>
      <c r="G272" s="3">
        <v>554.26</v>
      </c>
    </row>
    <row r="273" spans="1:7" x14ac:dyDescent="0.35">
      <c r="A273" t="s">
        <v>2</v>
      </c>
      <c r="B273">
        <v>2433</v>
      </c>
      <c r="C273" t="s">
        <v>14</v>
      </c>
      <c r="D273" t="s">
        <v>15</v>
      </c>
      <c r="E273" t="str">
        <f>TEXT("12/12/2023","dd/mm/yyyy")</f>
        <v>12/12/2023</v>
      </c>
      <c r="F273" s="1" t="s">
        <v>61</v>
      </c>
      <c r="G273" s="3">
        <v>554.26</v>
      </c>
    </row>
    <row r="274" spans="1:7" x14ac:dyDescent="0.35">
      <c r="A274" t="s">
        <v>2</v>
      </c>
      <c r="B274">
        <v>2433</v>
      </c>
      <c r="C274" t="s">
        <v>14</v>
      </c>
      <c r="D274" t="s">
        <v>15</v>
      </c>
      <c r="E274" t="str">
        <f>TEXT("12/12/2023","dd/mm/yyyy")</f>
        <v>12/12/2023</v>
      </c>
      <c r="F274" s="1" t="s">
        <v>61</v>
      </c>
      <c r="G274" s="3">
        <v>554.26</v>
      </c>
    </row>
    <row r="275" spans="1:7" x14ac:dyDescent="0.35">
      <c r="A275" t="s">
        <v>2</v>
      </c>
      <c r="B275">
        <v>2433</v>
      </c>
      <c r="C275" t="s">
        <v>14</v>
      </c>
      <c r="D275" t="s">
        <v>15</v>
      </c>
      <c r="E275" t="str">
        <f>TEXT("12/12/2023","dd/mm/yyyy")</f>
        <v>12/12/2023</v>
      </c>
      <c r="F275" s="1" t="s">
        <v>61</v>
      </c>
      <c r="G275" s="3">
        <v>554.26</v>
      </c>
    </row>
    <row r="276" spans="1:7" x14ac:dyDescent="0.35">
      <c r="A276" t="s">
        <v>2</v>
      </c>
      <c r="B276">
        <v>2433</v>
      </c>
      <c r="C276" t="s">
        <v>14</v>
      </c>
      <c r="D276" t="s">
        <v>15</v>
      </c>
      <c r="E276" t="str">
        <f>TEXT("12/12/2023","dd/mm/yyyy")</f>
        <v>12/12/2023</v>
      </c>
      <c r="F276" s="1" t="s">
        <v>61</v>
      </c>
      <c r="G276" s="3">
        <v>554.26</v>
      </c>
    </row>
    <row r="277" spans="1:7" x14ac:dyDescent="0.35">
      <c r="A277" t="s">
        <v>2</v>
      </c>
      <c r="B277">
        <v>2433</v>
      </c>
      <c r="C277" t="s">
        <v>14</v>
      </c>
      <c r="D277" t="s">
        <v>15</v>
      </c>
      <c r="E277" t="str">
        <f>TEXT("12/12/2023","dd/mm/yyyy")</f>
        <v>12/12/2023</v>
      </c>
      <c r="F277" s="1" t="s">
        <v>61</v>
      </c>
      <c r="G277" s="3">
        <v>554.26</v>
      </c>
    </row>
    <row r="278" spans="1:7" x14ac:dyDescent="0.35">
      <c r="A278" t="s">
        <v>2</v>
      </c>
      <c r="B278">
        <v>2433</v>
      </c>
      <c r="C278" t="s">
        <v>14</v>
      </c>
      <c r="D278" t="s">
        <v>15</v>
      </c>
      <c r="E278" t="str">
        <f>TEXT("19/12/2023","dd/mm/yyyy")</f>
        <v>19/12/2023</v>
      </c>
      <c r="F278" s="1" t="s">
        <v>61</v>
      </c>
      <c r="G278" s="3">
        <v>554.26</v>
      </c>
    </row>
    <row r="279" spans="1:7" x14ac:dyDescent="0.35">
      <c r="A279" t="s">
        <v>2</v>
      </c>
      <c r="B279">
        <v>2433</v>
      </c>
      <c r="C279" t="s">
        <v>14</v>
      </c>
      <c r="D279" t="s">
        <v>15</v>
      </c>
      <c r="E279" t="str">
        <f>TEXT("19/12/2023","dd/mm/yyyy")</f>
        <v>19/12/2023</v>
      </c>
      <c r="F279" s="1" t="s">
        <v>61</v>
      </c>
      <c r="G279" s="3">
        <v>554.26</v>
      </c>
    </row>
    <row r="280" spans="1:7" x14ac:dyDescent="0.35">
      <c r="A280" t="s">
        <v>2</v>
      </c>
      <c r="B280">
        <v>2433</v>
      </c>
      <c r="C280" t="s">
        <v>14</v>
      </c>
      <c r="D280" t="s">
        <v>15</v>
      </c>
      <c r="E280" t="str">
        <f>TEXT("19/12/2023","dd/mm/yyyy")</f>
        <v>19/12/2023</v>
      </c>
      <c r="F280" s="1" t="s">
        <v>61</v>
      </c>
      <c r="G280" s="3">
        <v>554.26</v>
      </c>
    </row>
    <row r="281" spans="1:7" x14ac:dyDescent="0.35">
      <c r="A281" t="s">
        <v>2</v>
      </c>
      <c r="B281">
        <v>2433</v>
      </c>
      <c r="C281" t="s">
        <v>14</v>
      </c>
      <c r="D281" t="s">
        <v>15</v>
      </c>
      <c r="E281" t="str">
        <f>TEXT("03/01/2024","dd/mm/yyyy")</f>
        <v>03/01/2024</v>
      </c>
      <c r="F281" s="1" t="s">
        <v>61</v>
      </c>
      <c r="G281" s="3">
        <v>554.26</v>
      </c>
    </row>
    <row r="282" spans="1:7" x14ac:dyDescent="0.35">
      <c r="A282" t="s">
        <v>2</v>
      </c>
      <c r="B282">
        <v>2433</v>
      </c>
      <c r="C282" t="s">
        <v>14</v>
      </c>
      <c r="D282" t="s">
        <v>15</v>
      </c>
      <c r="E282" t="str">
        <f>TEXT("03/01/2024","dd/mm/yyyy")</f>
        <v>03/01/2024</v>
      </c>
      <c r="F282" s="1" t="s">
        <v>61</v>
      </c>
      <c r="G282" s="3">
        <v>554.26</v>
      </c>
    </row>
    <row r="283" spans="1:7" x14ac:dyDescent="0.35">
      <c r="A283" t="s">
        <v>2</v>
      </c>
      <c r="B283">
        <v>2800</v>
      </c>
      <c r="C283" t="s">
        <v>5</v>
      </c>
      <c r="D283" t="s">
        <v>121</v>
      </c>
      <c r="E283" t="str">
        <f>TEXT("19/12/2023","dd/mm/yyyy")</f>
        <v>19/12/2023</v>
      </c>
      <c r="F283" t="s">
        <v>150</v>
      </c>
      <c r="G283" s="3">
        <v>14000</v>
      </c>
    </row>
    <row r="284" spans="1:7" x14ac:dyDescent="0.35">
      <c r="A284" t="s">
        <v>2</v>
      </c>
      <c r="B284">
        <v>2130</v>
      </c>
      <c r="C284" t="s">
        <v>3</v>
      </c>
      <c r="D284" t="s">
        <v>4</v>
      </c>
      <c r="E284" t="str">
        <f>TEXT("14/12/2023","dd/mm/yyyy")</f>
        <v>14/12/2023</v>
      </c>
      <c r="F284" t="s">
        <v>274</v>
      </c>
      <c r="G284" s="3">
        <v>765.24</v>
      </c>
    </row>
    <row r="285" spans="1:7" x14ac:dyDescent="0.35">
      <c r="A285" t="s">
        <v>2</v>
      </c>
      <c r="B285">
        <v>2115</v>
      </c>
      <c r="C285" t="s">
        <v>5</v>
      </c>
      <c r="D285" t="s">
        <v>89</v>
      </c>
      <c r="E285" t="str">
        <f>TEXT("12/12/2023","dd/mm/yyyy")</f>
        <v>12/12/2023</v>
      </c>
      <c r="F285" t="s">
        <v>88</v>
      </c>
      <c r="G285" s="3">
        <v>6531.81</v>
      </c>
    </row>
    <row r="286" spans="1:7" x14ac:dyDescent="0.35">
      <c r="A286" t="s">
        <v>2</v>
      </c>
      <c r="B286">
        <v>2920</v>
      </c>
      <c r="C286" t="s">
        <v>5</v>
      </c>
      <c r="D286" t="s">
        <v>89</v>
      </c>
      <c r="E286" t="str">
        <f>TEXT("19/12/2023","dd/mm/yyyy")</f>
        <v>19/12/2023</v>
      </c>
      <c r="F286" t="s">
        <v>88</v>
      </c>
      <c r="G286" s="3">
        <v>1100</v>
      </c>
    </row>
    <row r="287" spans="1:7" x14ac:dyDescent="0.35">
      <c r="A287" t="s">
        <v>2</v>
      </c>
      <c r="B287">
        <v>2520</v>
      </c>
      <c r="C287" t="s">
        <v>3</v>
      </c>
      <c r="D287" t="s">
        <v>20</v>
      </c>
      <c r="E287" t="str">
        <f>TEXT("30/01/2024","dd/mm/yyyy")</f>
        <v>30/01/2024</v>
      </c>
      <c r="F287" t="s">
        <v>251</v>
      </c>
      <c r="G287" s="5">
        <v>-3139.7</v>
      </c>
    </row>
    <row r="288" spans="1:7" x14ac:dyDescent="0.35">
      <c r="A288" t="s">
        <v>2</v>
      </c>
      <c r="B288">
        <v>2520</v>
      </c>
      <c r="C288" t="s">
        <v>3</v>
      </c>
      <c r="D288" t="s">
        <v>20</v>
      </c>
      <c r="E288" t="str">
        <f>TEXT("30/01/2024","dd/mm/yyyy")</f>
        <v>30/01/2024</v>
      </c>
      <c r="F288" t="s">
        <v>251</v>
      </c>
      <c r="G288" s="5">
        <v>-3093.61</v>
      </c>
    </row>
    <row r="289" spans="1:7" x14ac:dyDescent="0.35">
      <c r="A289" t="s">
        <v>2</v>
      </c>
      <c r="B289">
        <v>2520</v>
      </c>
      <c r="C289" t="s">
        <v>3</v>
      </c>
      <c r="D289" t="s">
        <v>20</v>
      </c>
      <c r="E289" t="str">
        <f>TEXT("","dd/mm/yyyy")</f>
        <v/>
      </c>
      <c r="F289" t="s">
        <v>251</v>
      </c>
      <c r="G289" s="5">
        <v>-2778.48</v>
      </c>
    </row>
    <row r="290" spans="1:7" x14ac:dyDescent="0.35">
      <c r="A290" t="s">
        <v>2</v>
      </c>
      <c r="B290">
        <v>2520</v>
      </c>
      <c r="C290" t="s">
        <v>3</v>
      </c>
      <c r="D290" t="s">
        <v>20</v>
      </c>
      <c r="E290" t="str">
        <f>TEXT("","dd/mm/yyyy")</f>
        <v/>
      </c>
      <c r="F290" t="s">
        <v>251</v>
      </c>
      <c r="G290" s="5">
        <v>-3131.81</v>
      </c>
    </row>
    <row r="291" spans="1:7" x14ac:dyDescent="0.35">
      <c r="A291" t="s">
        <v>2</v>
      </c>
      <c r="B291">
        <v>2520</v>
      </c>
      <c r="C291" t="s">
        <v>3</v>
      </c>
      <c r="D291" t="s">
        <v>20</v>
      </c>
      <c r="E291" t="str">
        <f t="shared" ref="E291:E298" si="8">TEXT("30/01/2024","dd/mm/yyyy")</f>
        <v>30/01/2024</v>
      </c>
      <c r="F291" t="s">
        <v>251</v>
      </c>
      <c r="G291" s="5">
        <v>-3172.26</v>
      </c>
    </row>
    <row r="292" spans="1:7" x14ac:dyDescent="0.35">
      <c r="A292" t="s">
        <v>2</v>
      </c>
      <c r="B292">
        <v>2520</v>
      </c>
      <c r="C292" t="s">
        <v>3</v>
      </c>
      <c r="D292" t="s">
        <v>20</v>
      </c>
      <c r="E292" t="str">
        <f t="shared" si="8"/>
        <v>30/01/2024</v>
      </c>
      <c r="F292" t="s">
        <v>251</v>
      </c>
      <c r="G292" s="3">
        <v>3237.96</v>
      </c>
    </row>
    <row r="293" spans="1:7" x14ac:dyDescent="0.35">
      <c r="A293" t="s">
        <v>2</v>
      </c>
      <c r="B293">
        <v>2520</v>
      </c>
      <c r="C293" t="s">
        <v>3</v>
      </c>
      <c r="D293" t="s">
        <v>20</v>
      </c>
      <c r="E293" t="str">
        <f t="shared" si="8"/>
        <v>30/01/2024</v>
      </c>
      <c r="F293" t="s">
        <v>251</v>
      </c>
      <c r="G293" s="5">
        <v>-2833.22</v>
      </c>
    </row>
    <row r="294" spans="1:7" x14ac:dyDescent="0.35">
      <c r="A294" t="s">
        <v>2</v>
      </c>
      <c r="B294">
        <v>2520</v>
      </c>
      <c r="C294" t="s">
        <v>3</v>
      </c>
      <c r="D294" t="s">
        <v>20</v>
      </c>
      <c r="E294" t="str">
        <f t="shared" si="8"/>
        <v>30/01/2024</v>
      </c>
      <c r="F294" t="s">
        <v>251</v>
      </c>
      <c r="G294" s="5">
        <v>-2833.22</v>
      </c>
    </row>
    <row r="295" spans="1:7" x14ac:dyDescent="0.35">
      <c r="A295" t="s">
        <v>2</v>
      </c>
      <c r="B295">
        <v>2520</v>
      </c>
      <c r="C295" t="s">
        <v>3</v>
      </c>
      <c r="D295" t="s">
        <v>20</v>
      </c>
      <c r="E295" t="str">
        <f t="shared" si="8"/>
        <v>30/01/2024</v>
      </c>
      <c r="F295" t="s">
        <v>251</v>
      </c>
      <c r="G295" s="3">
        <v>3093.61</v>
      </c>
    </row>
    <row r="296" spans="1:7" x14ac:dyDescent="0.35">
      <c r="A296" t="s">
        <v>2</v>
      </c>
      <c r="B296">
        <v>2520</v>
      </c>
      <c r="C296" t="s">
        <v>3</v>
      </c>
      <c r="D296" t="s">
        <v>20</v>
      </c>
      <c r="E296" t="str">
        <f t="shared" si="8"/>
        <v>30/01/2024</v>
      </c>
      <c r="F296" t="s">
        <v>251</v>
      </c>
      <c r="G296" s="3">
        <v>3172.26</v>
      </c>
    </row>
    <row r="297" spans="1:7" x14ac:dyDescent="0.35">
      <c r="A297" t="s">
        <v>2</v>
      </c>
      <c r="B297">
        <v>2520</v>
      </c>
      <c r="C297" t="s">
        <v>3</v>
      </c>
      <c r="D297" t="s">
        <v>20</v>
      </c>
      <c r="E297" t="str">
        <f t="shared" si="8"/>
        <v>30/01/2024</v>
      </c>
      <c r="F297" t="s">
        <v>251</v>
      </c>
      <c r="G297" s="3">
        <v>2833.22</v>
      </c>
    </row>
    <row r="298" spans="1:7" x14ac:dyDescent="0.35">
      <c r="A298" t="s">
        <v>2</v>
      </c>
      <c r="B298">
        <v>2520</v>
      </c>
      <c r="C298" t="s">
        <v>3</v>
      </c>
      <c r="D298" t="s">
        <v>20</v>
      </c>
      <c r="E298" t="str">
        <f t="shared" si="8"/>
        <v>30/01/2024</v>
      </c>
      <c r="F298" t="s">
        <v>251</v>
      </c>
      <c r="G298" s="3">
        <v>2747.23</v>
      </c>
    </row>
    <row r="299" spans="1:7" x14ac:dyDescent="0.35">
      <c r="A299" t="s">
        <v>2</v>
      </c>
      <c r="B299">
        <v>2000</v>
      </c>
      <c r="C299" t="s">
        <v>14</v>
      </c>
      <c r="D299" t="s">
        <v>100</v>
      </c>
      <c r="E299" t="str">
        <f>TEXT("12/12/2023","dd/mm/yyyy")</f>
        <v>12/12/2023</v>
      </c>
      <c r="F299" t="s">
        <v>99</v>
      </c>
      <c r="G299" s="3">
        <v>1295</v>
      </c>
    </row>
    <row r="300" spans="1:7" x14ac:dyDescent="0.35">
      <c r="A300" t="s">
        <v>2</v>
      </c>
      <c r="B300">
        <v>2130</v>
      </c>
      <c r="C300" t="s">
        <v>3</v>
      </c>
      <c r="D300" t="s">
        <v>4</v>
      </c>
      <c r="E300" t="str">
        <f>TEXT("05/12/2023","dd/mm/yyyy")</f>
        <v>05/12/2023</v>
      </c>
      <c r="F300" t="s">
        <v>274</v>
      </c>
      <c r="G300" s="3">
        <v>1770</v>
      </c>
    </row>
    <row r="301" spans="1:7" x14ac:dyDescent="0.35">
      <c r="A301" t="s">
        <v>2</v>
      </c>
      <c r="B301">
        <v>2130</v>
      </c>
      <c r="C301" t="s">
        <v>3</v>
      </c>
      <c r="D301" t="s">
        <v>4</v>
      </c>
      <c r="E301" t="str">
        <f>TEXT("05/12/2023","dd/mm/yyyy")</f>
        <v>05/12/2023</v>
      </c>
      <c r="F301" t="s">
        <v>274</v>
      </c>
      <c r="G301" s="3">
        <v>1100</v>
      </c>
    </row>
    <row r="302" spans="1:7" x14ac:dyDescent="0.35">
      <c r="A302" t="s">
        <v>2</v>
      </c>
      <c r="B302">
        <v>2130</v>
      </c>
      <c r="C302" t="s">
        <v>3</v>
      </c>
      <c r="D302" t="s">
        <v>4</v>
      </c>
      <c r="E302" t="str">
        <f>TEXT("05/12/2023","dd/mm/yyyy")</f>
        <v>05/12/2023</v>
      </c>
      <c r="F302" t="s">
        <v>274</v>
      </c>
      <c r="G302" s="3">
        <v>1100</v>
      </c>
    </row>
    <row r="303" spans="1:7" x14ac:dyDescent="0.35">
      <c r="A303" t="s">
        <v>2</v>
      </c>
      <c r="B303">
        <v>2130</v>
      </c>
      <c r="C303" t="s">
        <v>3</v>
      </c>
      <c r="D303" t="s">
        <v>4</v>
      </c>
      <c r="E303" t="str">
        <f>TEXT("05/12/2023","dd/mm/yyyy")</f>
        <v>05/12/2023</v>
      </c>
      <c r="F303" t="s">
        <v>274</v>
      </c>
      <c r="G303" s="3">
        <v>850.02</v>
      </c>
    </row>
    <row r="304" spans="1:7" x14ac:dyDescent="0.35">
      <c r="A304" t="s">
        <v>2</v>
      </c>
      <c r="B304">
        <v>2130</v>
      </c>
      <c r="C304" t="s">
        <v>5</v>
      </c>
      <c r="D304" t="s">
        <v>125</v>
      </c>
      <c r="E304" t="str">
        <f>TEXT("12/12/2023","dd/mm/yyyy")</f>
        <v>12/12/2023</v>
      </c>
      <c r="F304" t="s">
        <v>124</v>
      </c>
      <c r="G304" s="3">
        <v>2251.12</v>
      </c>
    </row>
    <row r="305" spans="1:7" x14ac:dyDescent="0.35">
      <c r="A305" t="s">
        <v>2</v>
      </c>
      <c r="B305">
        <v>3220</v>
      </c>
      <c r="C305" t="s">
        <v>5</v>
      </c>
      <c r="D305" t="s">
        <v>42</v>
      </c>
      <c r="E305" t="str">
        <f>TEXT("05/12/2023","dd/mm/yyyy")</f>
        <v>05/12/2023</v>
      </c>
      <c r="F305" t="s">
        <v>41</v>
      </c>
      <c r="G305" s="3">
        <v>1369</v>
      </c>
    </row>
    <row r="306" spans="1:7" x14ac:dyDescent="0.35">
      <c r="A306" t="s">
        <v>2</v>
      </c>
      <c r="B306">
        <v>3025</v>
      </c>
      <c r="C306" t="s">
        <v>14</v>
      </c>
      <c r="D306" t="s">
        <v>47</v>
      </c>
      <c r="E306" t="str">
        <f>TEXT("12/12/2023","dd/mm/yyyy")</f>
        <v>12/12/2023</v>
      </c>
      <c r="F306" t="s">
        <v>41</v>
      </c>
      <c r="G306" s="3">
        <v>960</v>
      </c>
    </row>
    <row r="307" spans="1:7" x14ac:dyDescent="0.35">
      <c r="A307" t="s">
        <v>2</v>
      </c>
      <c r="B307">
        <v>3025</v>
      </c>
      <c r="C307" t="s">
        <v>14</v>
      </c>
      <c r="D307" t="s">
        <v>47</v>
      </c>
      <c r="E307" t="str">
        <f>TEXT("12/12/2023","dd/mm/yyyy")</f>
        <v>12/12/2023</v>
      </c>
      <c r="F307" t="s">
        <v>41</v>
      </c>
      <c r="G307" s="3">
        <v>960</v>
      </c>
    </row>
    <row r="308" spans="1:7" x14ac:dyDescent="0.35">
      <c r="A308" t="s">
        <v>2</v>
      </c>
      <c r="B308">
        <v>3025</v>
      </c>
      <c r="C308" t="s">
        <v>14</v>
      </c>
      <c r="D308" t="s">
        <v>47</v>
      </c>
      <c r="E308" t="str">
        <f>TEXT("12/12/2023","dd/mm/yyyy")</f>
        <v>12/12/2023</v>
      </c>
      <c r="F308" t="s">
        <v>41</v>
      </c>
      <c r="G308" s="3">
        <v>960</v>
      </c>
    </row>
    <row r="309" spans="1:7" x14ac:dyDescent="0.35">
      <c r="A309" t="s">
        <v>2</v>
      </c>
      <c r="B309">
        <v>3025</v>
      </c>
      <c r="C309" t="s">
        <v>14</v>
      </c>
      <c r="D309" t="s">
        <v>47</v>
      </c>
      <c r="E309" t="str">
        <f>TEXT("12/12/2023","dd/mm/yyyy")</f>
        <v>12/12/2023</v>
      </c>
      <c r="F309" t="s">
        <v>41</v>
      </c>
      <c r="G309" s="3">
        <v>960</v>
      </c>
    </row>
    <row r="310" spans="1:7" x14ac:dyDescent="0.35">
      <c r="A310" t="s">
        <v>2</v>
      </c>
      <c r="B310">
        <v>3220</v>
      </c>
      <c r="C310" t="s">
        <v>5</v>
      </c>
      <c r="D310" t="s">
        <v>42</v>
      </c>
      <c r="E310" t="str">
        <f>TEXT("12/12/2023","dd/mm/yyyy")</f>
        <v>12/12/2023</v>
      </c>
      <c r="F310" t="s">
        <v>41</v>
      </c>
      <c r="G310" s="3">
        <v>832.5</v>
      </c>
    </row>
    <row r="311" spans="1:7" x14ac:dyDescent="0.35">
      <c r="A311" t="s">
        <v>2</v>
      </c>
      <c r="B311">
        <v>2130</v>
      </c>
      <c r="C311" t="s">
        <v>3</v>
      </c>
      <c r="D311" t="s">
        <v>4</v>
      </c>
      <c r="E311" t="str">
        <f>TEXT("05/12/2023","dd/mm/yyyy")</f>
        <v>05/12/2023</v>
      </c>
      <c r="F311" t="s">
        <v>274</v>
      </c>
      <c r="G311" s="3">
        <v>725</v>
      </c>
    </row>
    <row r="312" spans="1:7" x14ac:dyDescent="0.35">
      <c r="A312" t="s">
        <v>2</v>
      </c>
      <c r="B312">
        <v>2335</v>
      </c>
      <c r="C312" t="s">
        <v>5</v>
      </c>
      <c r="D312" t="s">
        <v>196</v>
      </c>
      <c r="E312" t="str">
        <f>TEXT("19/12/2023","dd/mm/yyyy")</f>
        <v>19/12/2023</v>
      </c>
      <c r="F312" t="s">
        <v>195</v>
      </c>
      <c r="G312" s="3">
        <v>6050.2</v>
      </c>
    </row>
    <row r="313" spans="1:7" x14ac:dyDescent="0.35">
      <c r="A313" t="s">
        <v>2</v>
      </c>
      <c r="B313">
        <v>3200</v>
      </c>
      <c r="C313" t="s">
        <v>11</v>
      </c>
      <c r="D313" t="s">
        <v>166</v>
      </c>
      <c r="E313" t="str">
        <f>TEXT("19/12/2023","dd/mm/yyyy")</f>
        <v>19/12/2023</v>
      </c>
      <c r="F313" t="s">
        <v>165</v>
      </c>
      <c r="G313" s="3">
        <v>13227.59</v>
      </c>
    </row>
    <row r="314" spans="1:7" x14ac:dyDescent="0.35">
      <c r="A314" t="s">
        <v>2</v>
      </c>
      <c r="B314">
        <v>2005</v>
      </c>
      <c r="C314" t="s">
        <v>5</v>
      </c>
      <c r="D314" t="s">
        <v>63</v>
      </c>
      <c r="E314" t="str">
        <f>TEXT("12/12/2023","dd/mm/yyyy")</f>
        <v>12/12/2023</v>
      </c>
      <c r="F314" t="s">
        <v>102</v>
      </c>
      <c r="G314" s="3">
        <v>4041.41</v>
      </c>
    </row>
    <row r="315" spans="1:7" x14ac:dyDescent="0.35">
      <c r="A315" t="s">
        <v>2</v>
      </c>
      <c r="B315">
        <v>3200</v>
      </c>
      <c r="C315" t="s">
        <v>11</v>
      </c>
      <c r="D315" t="s">
        <v>112</v>
      </c>
      <c r="E315" t="str">
        <f>TEXT("12/12/2023","dd/mm/yyyy")</f>
        <v>12/12/2023</v>
      </c>
      <c r="F315" t="s">
        <v>102</v>
      </c>
      <c r="G315" s="3">
        <v>9821.86</v>
      </c>
    </row>
    <row r="316" spans="1:7" x14ac:dyDescent="0.35">
      <c r="A316" t="s">
        <v>2</v>
      </c>
      <c r="B316">
        <v>2130</v>
      </c>
      <c r="C316" t="s">
        <v>3</v>
      </c>
      <c r="D316" t="s">
        <v>4</v>
      </c>
      <c r="E316" t="str">
        <f>TEXT("05/12/2023","dd/mm/yyyy")</f>
        <v>05/12/2023</v>
      </c>
      <c r="F316" t="s">
        <v>275</v>
      </c>
      <c r="G316" s="3">
        <v>992.33</v>
      </c>
    </row>
    <row r="317" spans="1:7" x14ac:dyDescent="0.35">
      <c r="A317" t="s">
        <v>2</v>
      </c>
      <c r="B317">
        <v>3205</v>
      </c>
      <c r="C317" t="s">
        <v>11</v>
      </c>
      <c r="D317" t="s">
        <v>12</v>
      </c>
      <c r="E317" t="str">
        <f>TEXT("19/12/2023","dd/mm/yyyy")</f>
        <v>19/12/2023</v>
      </c>
      <c r="F317" t="s">
        <v>193</v>
      </c>
      <c r="G317" s="3">
        <v>7260</v>
      </c>
    </row>
    <row r="318" spans="1:7" x14ac:dyDescent="0.35">
      <c r="A318" t="s">
        <v>2</v>
      </c>
      <c r="B318">
        <v>2520</v>
      </c>
      <c r="C318" t="s">
        <v>3</v>
      </c>
      <c r="D318" s="1" t="s">
        <v>7</v>
      </c>
      <c r="E318" t="str">
        <f>TEXT("","dd/mm/yyyy")</f>
        <v/>
      </c>
      <c r="F318" t="s">
        <v>218</v>
      </c>
      <c r="G318" s="3">
        <v>5518.12</v>
      </c>
    </row>
    <row r="319" spans="1:7" x14ac:dyDescent="0.35">
      <c r="A319" t="s">
        <v>2</v>
      </c>
      <c r="B319">
        <v>3150</v>
      </c>
      <c r="C319" t="s">
        <v>3</v>
      </c>
      <c r="D319" s="1" t="s">
        <v>7</v>
      </c>
      <c r="E319" t="str">
        <f>TEXT("05/12/2023","dd/mm/yyyy")</f>
        <v>05/12/2023</v>
      </c>
      <c r="F319" t="s">
        <v>6</v>
      </c>
      <c r="G319" s="5">
        <v>-99591.76</v>
      </c>
    </row>
    <row r="320" spans="1:7" x14ac:dyDescent="0.35">
      <c r="A320" t="s">
        <v>2</v>
      </c>
      <c r="B320">
        <v>2520</v>
      </c>
      <c r="C320" t="s">
        <v>3</v>
      </c>
      <c r="D320" s="1" t="s">
        <v>7</v>
      </c>
      <c r="E320" t="str">
        <f>TEXT("19/12/2023","dd/mm/yyyy")</f>
        <v>19/12/2023</v>
      </c>
      <c r="F320" t="s">
        <v>194</v>
      </c>
      <c r="G320" s="3">
        <v>13972.45</v>
      </c>
    </row>
    <row r="321" spans="1:7" x14ac:dyDescent="0.35">
      <c r="A321" t="s">
        <v>2</v>
      </c>
      <c r="B321">
        <v>2520</v>
      </c>
      <c r="C321" t="s">
        <v>3</v>
      </c>
      <c r="D321" s="1" t="s">
        <v>7</v>
      </c>
      <c r="E321" t="str">
        <f>TEXT("19/12/2023","dd/mm/yyyy")</f>
        <v>19/12/2023</v>
      </c>
      <c r="F321" t="s">
        <v>194</v>
      </c>
      <c r="G321" s="3">
        <v>63649.52</v>
      </c>
    </row>
    <row r="322" spans="1:7" x14ac:dyDescent="0.35">
      <c r="A322" t="s">
        <v>2</v>
      </c>
      <c r="B322">
        <v>2520</v>
      </c>
      <c r="C322" t="s">
        <v>3</v>
      </c>
      <c r="D322" t="s">
        <v>171</v>
      </c>
      <c r="E322" t="str">
        <f>TEXT("14/12/2023","dd/mm/yyyy")</f>
        <v>14/12/2023</v>
      </c>
      <c r="F322" t="s">
        <v>140</v>
      </c>
      <c r="G322" s="3">
        <v>606.87</v>
      </c>
    </row>
    <row r="323" spans="1:7" x14ac:dyDescent="0.35">
      <c r="A323" t="s">
        <v>2</v>
      </c>
      <c r="B323">
        <v>2010</v>
      </c>
      <c r="C323" t="s">
        <v>5</v>
      </c>
      <c r="D323" t="s">
        <v>67</v>
      </c>
      <c r="E323" t="str">
        <f>TEXT("05/12/2023","dd/mm/yyyy")</f>
        <v>05/12/2023</v>
      </c>
      <c r="F323" t="s">
        <v>66</v>
      </c>
      <c r="G323" s="3">
        <v>1030.0999999999999</v>
      </c>
    </row>
    <row r="324" spans="1:7" x14ac:dyDescent="0.35">
      <c r="A324" t="s">
        <v>2</v>
      </c>
      <c r="B324">
        <v>2130</v>
      </c>
      <c r="C324" t="s">
        <v>3</v>
      </c>
      <c r="D324" t="s">
        <v>4</v>
      </c>
      <c r="E324" t="str">
        <f>TEXT("05/12/2023","dd/mm/yyyy")</f>
        <v>05/12/2023</v>
      </c>
      <c r="F324" t="s">
        <v>274</v>
      </c>
      <c r="G324" s="3">
        <v>850</v>
      </c>
    </row>
    <row r="325" spans="1:7" x14ac:dyDescent="0.35">
      <c r="A325" t="s">
        <v>2</v>
      </c>
      <c r="B325">
        <v>2130</v>
      </c>
      <c r="C325" t="s">
        <v>3</v>
      </c>
      <c r="D325" t="s">
        <v>4</v>
      </c>
      <c r="E325" t="str">
        <f>TEXT("05/12/2023","dd/mm/yyyy")</f>
        <v>05/12/2023</v>
      </c>
      <c r="F325" t="s">
        <v>274</v>
      </c>
      <c r="G325" s="3">
        <v>850</v>
      </c>
    </row>
    <row r="326" spans="1:7" x14ac:dyDescent="0.35">
      <c r="A326" t="s">
        <v>2</v>
      </c>
      <c r="B326">
        <v>2130</v>
      </c>
      <c r="C326" t="s">
        <v>3</v>
      </c>
      <c r="D326" t="s">
        <v>4</v>
      </c>
      <c r="E326" t="str">
        <f>TEXT("05/12/2023","dd/mm/yyyy")</f>
        <v>05/12/2023</v>
      </c>
      <c r="F326" t="s">
        <v>274</v>
      </c>
      <c r="G326" s="3">
        <v>850</v>
      </c>
    </row>
    <row r="327" spans="1:7" x14ac:dyDescent="0.35">
      <c r="A327" t="s">
        <v>2</v>
      </c>
      <c r="B327">
        <v>2130</v>
      </c>
      <c r="C327" t="s">
        <v>3</v>
      </c>
      <c r="D327" t="s">
        <v>4</v>
      </c>
      <c r="E327" t="str">
        <f>TEXT("05/12/2023","dd/mm/yyyy")</f>
        <v>05/12/2023</v>
      </c>
      <c r="F327" t="s">
        <v>274</v>
      </c>
      <c r="G327" s="3">
        <v>1100</v>
      </c>
    </row>
    <row r="328" spans="1:7" x14ac:dyDescent="0.35">
      <c r="A328" t="s">
        <v>2</v>
      </c>
      <c r="B328">
        <v>2335</v>
      </c>
      <c r="C328" t="s">
        <v>5</v>
      </c>
      <c r="D328" t="s">
        <v>178</v>
      </c>
      <c r="E328" t="str">
        <f>TEXT("19/12/2023","dd/mm/yyyy")</f>
        <v>19/12/2023</v>
      </c>
      <c r="F328" s="1" t="s">
        <v>177</v>
      </c>
      <c r="G328" s="3">
        <v>3040</v>
      </c>
    </row>
    <row r="329" spans="1:7" x14ac:dyDescent="0.35">
      <c r="A329" t="s">
        <v>2</v>
      </c>
      <c r="B329">
        <v>2000</v>
      </c>
      <c r="C329" t="s">
        <v>5</v>
      </c>
      <c r="D329" t="s">
        <v>121</v>
      </c>
      <c r="E329" t="str">
        <f>TEXT("19/12/2023","dd/mm/yyyy")</f>
        <v>19/12/2023</v>
      </c>
      <c r="F329" t="s">
        <v>182</v>
      </c>
      <c r="G329" s="3">
        <v>47882.93</v>
      </c>
    </row>
    <row r="330" spans="1:7" x14ac:dyDescent="0.35">
      <c r="A330" t="s">
        <v>2</v>
      </c>
      <c r="B330">
        <v>3042</v>
      </c>
      <c r="C330" t="s">
        <v>3</v>
      </c>
      <c r="D330" t="s">
        <v>79</v>
      </c>
      <c r="E330" t="str">
        <f>TEXT("03/01/2024","dd/mm/yyyy")</f>
        <v>03/01/2024</v>
      </c>
      <c r="F330" t="s">
        <v>256</v>
      </c>
      <c r="G330" s="3">
        <v>2400</v>
      </c>
    </row>
    <row r="331" spans="1:7" x14ac:dyDescent="0.35">
      <c r="A331" t="s">
        <v>2</v>
      </c>
      <c r="B331">
        <v>2812</v>
      </c>
      <c r="C331" t="s">
        <v>5</v>
      </c>
      <c r="D331" t="s">
        <v>223</v>
      </c>
      <c r="E331" t="str">
        <f>TEXT("03/01/2024","dd/mm/yyyy")</f>
        <v>03/01/2024</v>
      </c>
      <c r="F331" t="s">
        <v>222</v>
      </c>
      <c r="G331" s="3">
        <v>57035</v>
      </c>
    </row>
    <row r="332" spans="1:7" x14ac:dyDescent="0.35">
      <c r="A332" t="s">
        <v>2</v>
      </c>
      <c r="B332">
        <v>3230</v>
      </c>
      <c r="C332" t="s">
        <v>5</v>
      </c>
      <c r="D332" t="s">
        <v>93</v>
      </c>
      <c r="E332" t="str">
        <f>TEXT("12/12/2023","dd/mm/yyyy")</f>
        <v>12/12/2023</v>
      </c>
      <c r="F332" t="s">
        <v>92</v>
      </c>
      <c r="G332" s="3">
        <v>5185</v>
      </c>
    </row>
    <row r="333" spans="1:7" x14ac:dyDescent="0.35">
      <c r="A333" t="s">
        <v>2</v>
      </c>
      <c r="B333">
        <v>3230</v>
      </c>
      <c r="C333" t="s">
        <v>5</v>
      </c>
      <c r="D333" t="s">
        <v>93</v>
      </c>
      <c r="E333" t="str">
        <f>TEXT("12/12/2023","dd/mm/yyyy")</f>
        <v>12/12/2023</v>
      </c>
      <c r="F333" t="s">
        <v>92</v>
      </c>
      <c r="G333" s="3">
        <v>1945</v>
      </c>
    </row>
    <row r="334" spans="1:7" x14ac:dyDescent="0.35">
      <c r="A334" t="s">
        <v>2</v>
      </c>
      <c r="B334">
        <v>2500</v>
      </c>
      <c r="C334" t="s">
        <v>5</v>
      </c>
      <c r="D334" t="s">
        <v>247</v>
      </c>
      <c r="E334" t="str">
        <f>TEXT("03/01/2024","dd/mm/yyyy")</f>
        <v>03/01/2024</v>
      </c>
      <c r="F334" t="s">
        <v>92</v>
      </c>
      <c r="G334" s="3">
        <v>2910</v>
      </c>
    </row>
    <row r="335" spans="1:7" x14ac:dyDescent="0.35">
      <c r="A335" t="s">
        <v>2</v>
      </c>
      <c r="B335">
        <v>2130</v>
      </c>
      <c r="C335" t="s">
        <v>3</v>
      </c>
      <c r="D335" t="s">
        <v>4</v>
      </c>
      <c r="E335" t="str">
        <f>TEXT("05/12/2023","dd/mm/yyyy")</f>
        <v>05/12/2023</v>
      </c>
      <c r="F335" t="s">
        <v>274</v>
      </c>
      <c r="G335" s="3">
        <v>1100</v>
      </c>
    </row>
    <row r="336" spans="1:7" x14ac:dyDescent="0.35">
      <c r="A336" t="s">
        <v>2</v>
      </c>
      <c r="B336">
        <v>3220</v>
      </c>
      <c r="C336" t="s">
        <v>5</v>
      </c>
      <c r="D336" t="s">
        <v>52</v>
      </c>
      <c r="E336" t="str">
        <f>TEXT("08/12/2023","dd/mm/yyyy")</f>
        <v>08/12/2023</v>
      </c>
      <c r="F336" t="s">
        <v>51</v>
      </c>
      <c r="G336" s="3">
        <v>2000000</v>
      </c>
    </row>
    <row r="337" spans="1:7" x14ac:dyDescent="0.35">
      <c r="A337" t="s">
        <v>2</v>
      </c>
      <c r="B337">
        <v>2920</v>
      </c>
      <c r="C337" t="s">
        <v>5</v>
      </c>
      <c r="D337" t="s">
        <v>253</v>
      </c>
      <c r="E337" t="str">
        <f>TEXT("03/01/2024","dd/mm/yyyy")</f>
        <v>03/01/2024</v>
      </c>
      <c r="F337" t="s">
        <v>51</v>
      </c>
      <c r="G337" s="3">
        <v>2799.27</v>
      </c>
    </row>
    <row r="338" spans="1:7" x14ac:dyDescent="0.35">
      <c r="A338" t="s">
        <v>2</v>
      </c>
      <c r="B338">
        <v>3215</v>
      </c>
      <c r="C338" t="s">
        <v>39</v>
      </c>
      <c r="D338" t="s">
        <v>40</v>
      </c>
      <c r="E338" t="str">
        <f>TEXT("05/12/2023","dd/mm/yyyy")</f>
        <v>05/12/2023</v>
      </c>
      <c r="F338" t="s">
        <v>38</v>
      </c>
      <c r="G338" s="3">
        <v>2440.4</v>
      </c>
    </row>
    <row r="339" spans="1:7" x14ac:dyDescent="0.35">
      <c r="A339" t="s">
        <v>2</v>
      </c>
      <c r="B339">
        <v>3200</v>
      </c>
      <c r="C339" t="s">
        <v>11</v>
      </c>
      <c r="D339" t="s">
        <v>71</v>
      </c>
      <c r="E339" t="str">
        <f>TEXT("05/12/2023","dd/mm/yyyy")</f>
        <v>05/12/2023</v>
      </c>
      <c r="F339" t="s">
        <v>70</v>
      </c>
      <c r="G339" s="3">
        <v>1951.34</v>
      </c>
    </row>
    <row r="340" spans="1:7" x14ac:dyDescent="0.35">
      <c r="A340" t="s">
        <v>2</v>
      </c>
      <c r="B340">
        <v>3200</v>
      </c>
      <c r="C340" t="s">
        <v>11</v>
      </c>
      <c r="D340" t="s">
        <v>71</v>
      </c>
      <c r="E340" t="str">
        <f>TEXT("03/01/2024","dd/mm/yyyy")</f>
        <v>03/01/2024</v>
      </c>
      <c r="F340" t="s">
        <v>70</v>
      </c>
      <c r="G340" s="3">
        <v>20981.05</v>
      </c>
    </row>
    <row r="341" spans="1:7" x14ac:dyDescent="0.35">
      <c r="A341" t="s">
        <v>2</v>
      </c>
      <c r="B341">
        <v>2130</v>
      </c>
      <c r="C341" t="s">
        <v>3</v>
      </c>
      <c r="D341" t="s">
        <v>4</v>
      </c>
      <c r="E341" t="str">
        <f>TEXT("05/12/2023","dd/mm/yyyy")</f>
        <v>05/12/2023</v>
      </c>
      <c r="F341" t="s">
        <v>274</v>
      </c>
      <c r="G341" s="3">
        <v>675</v>
      </c>
    </row>
    <row r="342" spans="1:7" x14ac:dyDescent="0.35">
      <c r="A342" t="s">
        <v>2</v>
      </c>
      <c r="B342">
        <v>2130</v>
      </c>
      <c r="C342" t="s">
        <v>3</v>
      </c>
      <c r="D342" t="s">
        <v>4</v>
      </c>
      <c r="E342" t="str">
        <f>TEXT("05/12/2023","dd/mm/yyyy")</f>
        <v>05/12/2023</v>
      </c>
      <c r="F342" t="s">
        <v>274</v>
      </c>
      <c r="G342" s="3">
        <v>1100</v>
      </c>
    </row>
    <row r="343" spans="1:7" x14ac:dyDescent="0.35">
      <c r="A343" t="s">
        <v>2</v>
      </c>
      <c r="B343">
        <v>2130</v>
      </c>
      <c r="C343" t="s">
        <v>3</v>
      </c>
      <c r="D343" t="s">
        <v>4</v>
      </c>
      <c r="E343" t="str">
        <f>TEXT("05/12/2023","dd/mm/yyyy")</f>
        <v>05/12/2023</v>
      </c>
      <c r="F343" t="s">
        <v>274</v>
      </c>
      <c r="G343" s="3">
        <v>1100</v>
      </c>
    </row>
    <row r="344" spans="1:7" x14ac:dyDescent="0.35">
      <c r="A344" t="s">
        <v>2</v>
      </c>
      <c r="B344">
        <v>2432</v>
      </c>
      <c r="C344" t="s">
        <v>5</v>
      </c>
      <c r="D344" t="s">
        <v>262</v>
      </c>
      <c r="E344" t="str">
        <f>TEXT("03/01/2024","dd/mm/yyyy")</f>
        <v>03/01/2024</v>
      </c>
      <c r="F344" t="s">
        <v>261</v>
      </c>
      <c r="G344" s="3">
        <v>3810.85</v>
      </c>
    </row>
    <row r="345" spans="1:7" x14ac:dyDescent="0.35">
      <c r="A345" t="s">
        <v>2</v>
      </c>
      <c r="B345">
        <v>2130</v>
      </c>
      <c r="C345" t="s">
        <v>3</v>
      </c>
      <c r="D345" t="s">
        <v>4</v>
      </c>
      <c r="E345" t="str">
        <f>TEXT("05/12/2023","dd/mm/yyyy")</f>
        <v>05/12/2023</v>
      </c>
      <c r="F345" t="s">
        <v>274</v>
      </c>
      <c r="G345" s="3">
        <v>850</v>
      </c>
    </row>
    <row r="346" spans="1:7" x14ac:dyDescent="0.35">
      <c r="A346" t="s">
        <v>2</v>
      </c>
      <c r="B346">
        <v>2040</v>
      </c>
      <c r="C346" t="s">
        <v>3</v>
      </c>
      <c r="D346" t="s">
        <v>79</v>
      </c>
      <c r="E346" t="str">
        <f>TEXT("12/12/2023","dd/mm/yyyy")</f>
        <v>12/12/2023</v>
      </c>
      <c r="F346" t="s">
        <v>80</v>
      </c>
      <c r="G346" s="3">
        <v>544.58000000000004</v>
      </c>
    </row>
    <row r="347" spans="1:7" x14ac:dyDescent="0.35">
      <c r="A347" t="s">
        <v>2</v>
      </c>
      <c r="B347">
        <v>3025</v>
      </c>
      <c r="C347" t="s">
        <v>5</v>
      </c>
      <c r="D347" t="s">
        <v>89</v>
      </c>
      <c r="E347" t="str">
        <f>TEXT("12/12/2023","dd/mm/yyyy")</f>
        <v>12/12/2023</v>
      </c>
      <c r="F347" t="s">
        <v>98</v>
      </c>
      <c r="G347" s="3">
        <v>995</v>
      </c>
    </row>
    <row r="348" spans="1:7" x14ac:dyDescent="0.35">
      <c r="A348" t="s">
        <v>2</v>
      </c>
      <c r="B348">
        <v>2005</v>
      </c>
      <c r="C348" t="s">
        <v>3</v>
      </c>
      <c r="D348" t="s">
        <v>198</v>
      </c>
      <c r="E348" t="str">
        <f>TEXT("19/12/2023","dd/mm/yyyy")</f>
        <v>19/12/2023</v>
      </c>
      <c r="F348" t="s">
        <v>197</v>
      </c>
      <c r="G348" s="3">
        <v>1050</v>
      </c>
    </row>
    <row r="349" spans="1:7" x14ac:dyDescent="0.35">
      <c r="A349" t="s">
        <v>2</v>
      </c>
      <c r="B349">
        <v>3205</v>
      </c>
      <c r="C349" t="s">
        <v>11</v>
      </c>
      <c r="D349" t="s">
        <v>12</v>
      </c>
      <c r="E349" t="str">
        <f>TEXT("05/12/2023","dd/mm/yyyy")</f>
        <v>05/12/2023</v>
      </c>
      <c r="F349" t="s">
        <v>10</v>
      </c>
      <c r="G349" s="3">
        <v>2887</v>
      </c>
    </row>
    <row r="350" spans="1:7" x14ac:dyDescent="0.35">
      <c r="A350" t="s">
        <v>2</v>
      </c>
      <c r="B350">
        <v>2020</v>
      </c>
      <c r="C350" t="s">
        <v>3</v>
      </c>
      <c r="D350" t="s">
        <v>9</v>
      </c>
      <c r="E350" t="str">
        <f>TEXT("19/12/2023","dd/mm/yyyy")</f>
        <v>19/12/2023</v>
      </c>
      <c r="F350" t="s">
        <v>10</v>
      </c>
      <c r="G350" s="3">
        <v>7316</v>
      </c>
    </row>
    <row r="351" spans="1:7" x14ac:dyDescent="0.35">
      <c r="A351" t="s">
        <v>2</v>
      </c>
      <c r="B351">
        <v>2020</v>
      </c>
      <c r="C351" t="s">
        <v>3</v>
      </c>
      <c r="D351" t="s">
        <v>9</v>
      </c>
      <c r="E351" t="str">
        <f>TEXT("19/12/2023","dd/mm/yyyy")</f>
        <v>19/12/2023</v>
      </c>
      <c r="F351" t="s">
        <v>10</v>
      </c>
      <c r="G351" s="3">
        <v>699.84</v>
      </c>
    </row>
    <row r="352" spans="1:7" x14ac:dyDescent="0.35">
      <c r="A352" t="s">
        <v>2</v>
      </c>
      <c r="B352">
        <v>2130</v>
      </c>
      <c r="C352" t="s">
        <v>3</v>
      </c>
      <c r="D352" t="s">
        <v>4</v>
      </c>
      <c r="E352" t="str">
        <f>TEXT("05/12/2023","dd/mm/yyyy")</f>
        <v>05/12/2023</v>
      </c>
      <c r="F352" t="s">
        <v>274</v>
      </c>
      <c r="G352" s="3">
        <v>963.43</v>
      </c>
    </row>
    <row r="353" spans="1:7" x14ac:dyDescent="0.35">
      <c r="A353" t="s">
        <v>2</v>
      </c>
      <c r="B353">
        <v>2335</v>
      </c>
      <c r="C353" t="s">
        <v>3</v>
      </c>
      <c r="D353" t="s">
        <v>184</v>
      </c>
      <c r="E353" t="str">
        <f>TEXT("19/12/2023","dd/mm/yyyy")</f>
        <v>19/12/2023</v>
      </c>
      <c r="F353" t="s">
        <v>183</v>
      </c>
      <c r="G353" s="3">
        <v>1482</v>
      </c>
    </row>
    <row r="354" spans="1:7" x14ac:dyDescent="0.35">
      <c r="A354" t="s">
        <v>2</v>
      </c>
      <c r="B354">
        <v>2500</v>
      </c>
      <c r="C354" t="s">
        <v>55</v>
      </c>
      <c r="D354" t="s">
        <v>146</v>
      </c>
      <c r="E354" t="str">
        <f>TEXT("19/12/2023","dd/mm/yyyy")</f>
        <v>19/12/2023</v>
      </c>
      <c r="F354" t="s">
        <v>145</v>
      </c>
      <c r="G354" s="3">
        <v>2400</v>
      </c>
    </row>
    <row r="355" spans="1:7" x14ac:dyDescent="0.35">
      <c r="A355" t="s">
        <v>2</v>
      </c>
      <c r="B355">
        <v>2335</v>
      </c>
      <c r="C355" t="s">
        <v>3</v>
      </c>
      <c r="D355" t="s">
        <v>176</v>
      </c>
      <c r="E355" t="str">
        <f>TEXT("19/12/2023","dd/mm/yyyy")</f>
        <v>19/12/2023</v>
      </c>
      <c r="F355" t="s">
        <v>175</v>
      </c>
      <c r="G355" s="3">
        <v>3000</v>
      </c>
    </row>
    <row r="356" spans="1:7" x14ac:dyDescent="0.35">
      <c r="A356" t="s">
        <v>2</v>
      </c>
      <c r="B356">
        <v>2130</v>
      </c>
      <c r="C356" t="s">
        <v>3</v>
      </c>
      <c r="D356" t="s">
        <v>4</v>
      </c>
      <c r="E356" t="str">
        <f>TEXT("05/12/2023","dd/mm/yyyy")</f>
        <v>05/12/2023</v>
      </c>
      <c r="F356" t="s">
        <v>274</v>
      </c>
      <c r="G356" s="3">
        <v>1100</v>
      </c>
    </row>
    <row r="357" spans="1:7" x14ac:dyDescent="0.35">
      <c r="A357" t="s">
        <v>2</v>
      </c>
      <c r="B357">
        <v>3005</v>
      </c>
      <c r="C357" t="s">
        <v>14</v>
      </c>
      <c r="D357" t="s">
        <v>168</v>
      </c>
      <c r="E357" t="str">
        <f>TEXT("19/12/2023","dd/mm/yyyy")</f>
        <v>19/12/2023</v>
      </c>
      <c r="F357" t="s">
        <v>167</v>
      </c>
      <c r="G357" s="3">
        <v>367095.33</v>
      </c>
    </row>
    <row r="358" spans="1:7" x14ac:dyDescent="0.35">
      <c r="A358" t="s">
        <v>2</v>
      </c>
      <c r="B358">
        <v>3005</v>
      </c>
      <c r="C358" t="s">
        <v>14</v>
      </c>
      <c r="D358" t="s">
        <v>201</v>
      </c>
      <c r="E358" t="str">
        <f>TEXT("19/12/2023","dd/mm/yyyy")</f>
        <v>19/12/2023</v>
      </c>
      <c r="F358" t="s">
        <v>167</v>
      </c>
      <c r="G358" s="3">
        <v>5570.5</v>
      </c>
    </row>
    <row r="359" spans="1:7" x14ac:dyDescent="0.35">
      <c r="A359" t="s">
        <v>2</v>
      </c>
      <c r="B359">
        <v>3005</v>
      </c>
      <c r="C359" t="s">
        <v>14</v>
      </c>
      <c r="D359" t="s">
        <v>201</v>
      </c>
      <c r="E359" t="str">
        <f>TEXT("19/12/2023","dd/mm/yyyy")</f>
        <v>19/12/2023</v>
      </c>
      <c r="F359" t="s">
        <v>167</v>
      </c>
      <c r="G359" s="3">
        <v>5570.5</v>
      </c>
    </row>
    <row r="360" spans="1:7" x14ac:dyDescent="0.35">
      <c r="A360" t="s">
        <v>2</v>
      </c>
      <c r="B360">
        <v>3005</v>
      </c>
      <c r="C360" t="s">
        <v>14</v>
      </c>
      <c r="D360" t="s">
        <v>201</v>
      </c>
      <c r="E360" t="str">
        <f>TEXT("19/12/2023","dd/mm/yyyy")</f>
        <v>19/12/2023</v>
      </c>
      <c r="F360" t="s">
        <v>167</v>
      </c>
      <c r="G360" s="3">
        <v>5570.5</v>
      </c>
    </row>
    <row r="361" spans="1:7" x14ac:dyDescent="0.35">
      <c r="A361" t="s">
        <v>2</v>
      </c>
      <c r="B361">
        <v>2715</v>
      </c>
      <c r="C361" t="s">
        <v>14</v>
      </c>
      <c r="D361" t="s">
        <v>49</v>
      </c>
      <c r="E361" t="str">
        <f>TEXT("05/12/2023","dd/mm/yyyy")</f>
        <v>05/12/2023</v>
      </c>
      <c r="F361" t="s">
        <v>48</v>
      </c>
      <c r="G361" s="3">
        <v>4583.34</v>
      </c>
    </row>
    <row r="362" spans="1:7" x14ac:dyDescent="0.35">
      <c r="A362" t="s">
        <v>2</v>
      </c>
      <c r="B362">
        <v>3205</v>
      </c>
      <c r="C362" t="s">
        <v>11</v>
      </c>
      <c r="D362" t="s">
        <v>149</v>
      </c>
      <c r="E362" t="str">
        <f>TEXT("19/12/2023","dd/mm/yyyy")</f>
        <v>19/12/2023</v>
      </c>
      <c r="F362" t="s">
        <v>48</v>
      </c>
      <c r="G362" s="3">
        <v>3390.83</v>
      </c>
    </row>
    <row r="363" spans="1:7" x14ac:dyDescent="0.35">
      <c r="A363" t="s">
        <v>2</v>
      </c>
      <c r="B363">
        <v>2432</v>
      </c>
      <c r="C363" t="s">
        <v>5</v>
      </c>
      <c r="D363" t="s">
        <v>219</v>
      </c>
      <c r="E363" t="str">
        <f>TEXT("21/12/2023","dd/mm/yyyy")</f>
        <v>21/12/2023</v>
      </c>
      <c r="F363" t="s">
        <v>48</v>
      </c>
      <c r="G363" s="5">
        <v>-40784.93</v>
      </c>
    </row>
    <row r="364" spans="1:7" x14ac:dyDescent="0.35">
      <c r="A364" t="s">
        <v>2</v>
      </c>
      <c r="B364">
        <v>3205</v>
      </c>
      <c r="C364" t="s">
        <v>11</v>
      </c>
      <c r="D364" t="s">
        <v>220</v>
      </c>
      <c r="E364" t="str">
        <f>TEXT("21/12/2023","dd/mm/yyyy")</f>
        <v>21/12/2023</v>
      </c>
      <c r="F364" t="s">
        <v>48</v>
      </c>
      <c r="G364" s="5">
        <v>-5885.59</v>
      </c>
    </row>
    <row r="365" spans="1:7" x14ac:dyDescent="0.35">
      <c r="A365" t="s">
        <v>2</v>
      </c>
      <c r="B365">
        <v>3205</v>
      </c>
      <c r="C365" t="s">
        <v>11</v>
      </c>
      <c r="D365" t="s">
        <v>149</v>
      </c>
      <c r="E365" t="str">
        <f>TEXT("03/01/2024","dd/mm/yyyy")</f>
        <v>03/01/2024</v>
      </c>
      <c r="F365" t="s">
        <v>48</v>
      </c>
      <c r="G365" s="3">
        <v>1738</v>
      </c>
    </row>
    <row r="366" spans="1:7" x14ac:dyDescent="0.35">
      <c r="A366" t="s">
        <v>2</v>
      </c>
      <c r="B366">
        <v>3205</v>
      </c>
      <c r="C366" t="s">
        <v>11</v>
      </c>
      <c r="D366" t="s">
        <v>149</v>
      </c>
      <c r="E366" t="str">
        <f>TEXT("03/01/2024","dd/mm/yyyy")</f>
        <v>03/01/2024</v>
      </c>
      <c r="F366" t="s">
        <v>48</v>
      </c>
      <c r="G366" s="3">
        <v>2516</v>
      </c>
    </row>
    <row r="367" spans="1:7" x14ac:dyDescent="0.35">
      <c r="A367" t="s">
        <v>2</v>
      </c>
      <c r="B367">
        <v>3200</v>
      </c>
      <c r="C367" t="s">
        <v>11</v>
      </c>
      <c r="D367" t="s">
        <v>162</v>
      </c>
      <c r="E367" t="str">
        <f>TEXT("19/12/2023","dd/mm/yyyy")</f>
        <v>19/12/2023</v>
      </c>
      <c r="F367" s="1" t="s">
        <v>161</v>
      </c>
      <c r="G367" s="3">
        <v>960</v>
      </c>
    </row>
    <row r="368" spans="1:7" x14ac:dyDescent="0.35">
      <c r="A368" t="s">
        <v>2</v>
      </c>
      <c r="B368">
        <v>3150</v>
      </c>
      <c r="C368" t="s">
        <v>3</v>
      </c>
      <c r="D368" t="s">
        <v>20</v>
      </c>
      <c r="E368" t="str">
        <f>TEXT("12/12/2023","dd/mm/yyyy")</f>
        <v>12/12/2023</v>
      </c>
      <c r="F368" t="s">
        <v>77</v>
      </c>
      <c r="G368" s="3">
        <v>1300.6099999999999</v>
      </c>
    </row>
    <row r="369" spans="1:7" x14ac:dyDescent="0.35">
      <c r="A369" t="s">
        <v>2</v>
      </c>
      <c r="B369">
        <v>3150</v>
      </c>
      <c r="C369" t="s">
        <v>3</v>
      </c>
      <c r="D369" t="s">
        <v>20</v>
      </c>
      <c r="E369" t="str">
        <f>TEXT("12/12/2023","dd/mm/yyyy")</f>
        <v>12/12/2023</v>
      </c>
      <c r="F369" t="s">
        <v>77</v>
      </c>
      <c r="G369" s="3">
        <v>2743.02</v>
      </c>
    </row>
    <row r="370" spans="1:7" x14ac:dyDescent="0.35">
      <c r="A370" t="s">
        <v>2</v>
      </c>
      <c r="B370">
        <v>3150</v>
      </c>
      <c r="C370" t="s">
        <v>3</v>
      </c>
      <c r="D370" t="s">
        <v>20</v>
      </c>
      <c r="E370" t="str">
        <f>TEXT("12/12/2023","dd/mm/yyyy")</f>
        <v>12/12/2023</v>
      </c>
      <c r="F370" t="s">
        <v>77</v>
      </c>
      <c r="G370" s="3">
        <v>1659.66</v>
      </c>
    </row>
    <row r="371" spans="1:7" x14ac:dyDescent="0.35">
      <c r="A371" t="s">
        <v>2</v>
      </c>
      <c r="B371">
        <v>3150</v>
      </c>
      <c r="C371" t="s">
        <v>3</v>
      </c>
      <c r="D371" t="s">
        <v>20</v>
      </c>
      <c r="E371" t="str">
        <f>TEXT("12/12/2023","dd/mm/yyyy")</f>
        <v>12/12/2023</v>
      </c>
      <c r="F371" t="s">
        <v>77</v>
      </c>
      <c r="G371" s="3">
        <v>3045.08</v>
      </c>
    </row>
    <row r="372" spans="1:7" x14ac:dyDescent="0.35">
      <c r="A372" t="s">
        <v>2</v>
      </c>
      <c r="B372">
        <v>3150</v>
      </c>
      <c r="C372" t="s">
        <v>3</v>
      </c>
      <c r="D372" t="s">
        <v>20</v>
      </c>
      <c r="E372" t="str">
        <f>TEXT("19/12/2023","dd/mm/yyyy")</f>
        <v>19/12/2023</v>
      </c>
      <c r="F372" t="s">
        <v>77</v>
      </c>
      <c r="G372" s="3">
        <v>2743.02</v>
      </c>
    </row>
    <row r="373" spans="1:7" x14ac:dyDescent="0.35">
      <c r="A373" t="s">
        <v>2</v>
      </c>
      <c r="B373">
        <v>3150</v>
      </c>
      <c r="C373" t="s">
        <v>3</v>
      </c>
      <c r="D373" t="s">
        <v>20</v>
      </c>
      <c r="E373" t="str">
        <f>TEXT("19/12/2023","dd/mm/yyyy")</f>
        <v>19/12/2023</v>
      </c>
      <c r="F373" t="s">
        <v>77</v>
      </c>
      <c r="G373" s="3">
        <v>720.27</v>
      </c>
    </row>
    <row r="374" spans="1:7" x14ac:dyDescent="0.35">
      <c r="A374" t="s">
        <v>2</v>
      </c>
      <c r="B374">
        <v>3150</v>
      </c>
      <c r="C374" t="s">
        <v>3</v>
      </c>
      <c r="D374" t="s">
        <v>20</v>
      </c>
      <c r="E374" t="str">
        <f>TEXT("19/12/2023","dd/mm/yyyy")</f>
        <v>19/12/2023</v>
      </c>
      <c r="F374" t="s">
        <v>77</v>
      </c>
      <c r="G374" s="3">
        <v>3025.58</v>
      </c>
    </row>
    <row r="375" spans="1:7" x14ac:dyDescent="0.35">
      <c r="A375" t="s">
        <v>2</v>
      </c>
      <c r="B375">
        <v>2625</v>
      </c>
      <c r="C375" t="s">
        <v>5</v>
      </c>
      <c r="D375" t="s">
        <v>95</v>
      </c>
      <c r="E375" t="str">
        <f>TEXT("19/12/2023","dd/mm/yyyy")</f>
        <v>19/12/2023</v>
      </c>
      <c r="F375" t="s">
        <v>179</v>
      </c>
      <c r="G375" s="3">
        <v>5778.6</v>
      </c>
    </row>
    <row r="376" spans="1:7" x14ac:dyDescent="0.35">
      <c r="A376" t="s">
        <v>2</v>
      </c>
      <c r="B376">
        <v>2130</v>
      </c>
      <c r="C376" t="s">
        <v>3</v>
      </c>
      <c r="D376" t="s">
        <v>4</v>
      </c>
      <c r="E376" t="str">
        <f t="shared" ref="E376:E382" si="9">TEXT("05/12/2023","dd/mm/yyyy")</f>
        <v>05/12/2023</v>
      </c>
      <c r="F376" t="s">
        <v>274</v>
      </c>
      <c r="G376" s="3">
        <v>1100</v>
      </c>
    </row>
    <row r="377" spans="1:7" x14ac:dyDescent="0.35">
      <c r="A377" t="s">
        <v>2</v>
      </c>
      <c r="B377">
        <v>2130</v>
      </c>
      <c r="C377" t="s">
        <v>3</v>
      </c>
      <c r="D377" t="s">
        <v>4</v>
      </c>
      <c r="E377" t="str">
        <f t="shared" si="9"/>
        <v>05/12/2023</v>
      </c>
      <c r="F377" t="s">
        <v>274</v>
      </c>
      <c r="G377" s="3">
        <v>916.67</v>
      </c>
    </row>
    <row r="378" spans="1:7" x14ac:dyDescent="0.35">
      <c r="A378" t="s">
        <v>2</v>
      </c>
      <c r="B378">
        <v>2702</v>
      </c>
      <c r="C378" t="s">
        <v>55</v>
      </c>
      <c r="D378" t="s">
        <v>56</v>
      </c>
      <c r="E378" t="str">
        <f t="shared" si="9"/>
        <v>05/12/2023</v>
      </c>
      <c r="F378" t="s">
        <v>54</v>
      </c>
      <c r="G378" s="3">
        <v>2836</v>
      </c>
    </row>
    <row r="379" spans="1:7" x14ac:dyDescent="0.35">
      <c r="A379" t="s">
        <v>2</v>
      </c>
      <c r="B379">
        <v>2130</v>
      </c>
      <c r="C379" t="s">
        <v>3</v>
      </c>
      <c r="D379" t="s">
        <v>4</v>
      </c>
      <c r="E379" t="str">
        <f t="shared" si="9"/>
        <v>05/12/2023</v>
      </c>
      <c r="F379" t="s">
        <v>274</v>
      </c>
      <c r="G379" s="3">
        <v>1100</v>
      </c>
    </row>
    <row r="380" spans="1:7" x14ac:dyDescent="0.35">
      <c r="A380" t="s">
        <v>2</v>
      </c>
      <c r="B380">
        <v>2130</v>
      </c>
      <c r="C380" t="s">
        <v>3</v>
      </c>
      <c r="D380" t="s">
        <v>4</v>
      </c>
      <c r="E380" t="str">
        <f t="shared" si="9"/>
        <v>05/12/2023</v>
      </c>
      <c r="F380" t="s">
        <v>274</v>
      </c>
      <c r="G380" s="3">
        <v>1100</v>
      </c>
    </row>
    <row r="381" spans="1:7" x14ac:dyDescent="0.35">
      <c r="A381" t="s">
        <v>2</v>
      </c>
      <c r="B381">
        <v>2205</v>
      </c>
      <c r="C381" t="s">
        <v>3</v>
      </c>
      <c r="D381" t="s">
        <v>9</v>
      </c>
      <c r="E381" t="str">
        <f t="shared" si="9"/>
        <v>05/12/2023</v>
      </c>
      <c r="F381" t="s">
        <v>25</v>
      </c>
      <c r="G381" s="3">
        <v>793.5</v>
      </c>
    </row>
    <row r="382" spans="1:7" x14ac:dyDescent="0.35">
      <c r="A382" t="s">
        <v>2</v>
      </c>
      <c r="B382">
        <v>2205</v>
      </c>
      <c r="C382" t="s">
        <v>3</v>
      </c>
      <c r="D382" t="s">
        <v>36</v>
      </c>
      <c r="E382" t="str">
        <f t="shared" si="9"/>
        <v>05/12/2023</v>
      </c>
      <c r="F382" t="s">
        <v>25</v>
      </c>
      <c r="G382" s="3">
        <v>625</v>
      </c>
    </row>
    <row r="383" spans="1:7" x14ac:dyDescent="0.35">
      <c r="A383" t="s">
        <v>2</v>
      </c>
      <c r="B383">
        <v>3020</v>
      </c>
      <c r="C383" t="s">
        <v>143</v>
      </c>
      <c r="D383" t="s">
        <v>144</v>
      </c>
      <c r="E383" t="str">
        <f>TEXT("19/12/2023","dd/mm/yyyy")</f>
        <v>19/12/2023</v>
      </c>
      <c r="F383" t="s">
        <v>142</v>
      </c>
      <c r="G383" s="3">
        <v>3843.4</v>
      </c>
    </row>
    <row r="384" spans="1:7" x14ac:dyDescent="0.35">
      <c r="A384" t="s">
        <v>2</v>
      </c>
      <c r="B384">
        <v>2800</v>
      </c>
      <c r="C384" t="s">
        <v>14</v>
      </c>
      <c r="D384" t="s">
        <v>75</v>
      </c>
      <c r="E384" t="str">
        <f>TEXT("05/12/2023","dd/mm/yyyy")</f>
        <v>05/12/2023</v>
      </c>
      <c r="F384" t="s">
        <v>74</v>
      </c>
      <c r="G384" s="3">
        <v>8487.2800000000007</v>
      </c>
    </row>
    <row r="385" spans="1:7" x14ac:dyDescent="0.35">
      <c r="A385" t="s">
        <v>2</v>
      </c>
      <c r="B385">
        <v>3215</v>
      </c>
      <c r="C385" t="s">
        <v>39</v>
      </c>
      <c r="D385" t="s">
        <v>40</v>
      </c>
      <c r="E385" t="str">
        <f>TEXT("05/12/2023","dd/mm/yyyy")</f>
        <v>05/12/2023</v>
      </c>
      <c r="F385" t="s">
        <v>45</v>
      </c>
      <c r="G385" s="3">
        <v>725</v>
      </c>
    </row>
    <row r="386" spans="1:7" x14ac:dyDescent="0.35">
      <c r="A386" t="s">
        <v>2</v>
      </c>
      <c r="B386">
        <v>2310</v>
      </c>
      <c r="C386" t="s">
        <v>5</v>
      </c>
      <c r="D386" t="s">
        <v>58</v>
      </c>
      <c r="E386" t="str">
        <f>TEXT("05/12/2023","dd/mm/yyyy")</f>
        <v>05/12/2023</v>
      </c>
      <c r="F386" t="s">
        <v>57</v>
      </c>
      <c r="G386" s="3">
        <v>3856</v>
      </c>
    </row>
    <row r="387" spans="1:7" x14ac:dyDescent="0.35">
      <c r="A387" t="s">
        <v>2</v>
      </c>
      <c r="B387">
        <v>2120</v>
      </c>
      <c r="C387" t="s">
        <v>3</v>
      </c>
      <c r="D387" t="s">
        <v>4</v>
      </c>
      <c r="E387" t="str">
        <f>TEXT("05/12/2023","dd/mm/yyyy")</f>
        <v>05/12/2023</v>
      </c>
      <c r="F387" t="s">
        <v>274</v>
      </c>
      <c r="G387" s="3">
        <v>4239.24</v>
      </c>
    </row>
    <row r="388" spans="1:7" x14ac:dyDescent="0.35">
      <c r="A388" t="s">
        <v>2</v>
      </c>
      <c r="B388">
        <v>2020</v>
      </c>
      <c r="C388" t="s">
        <v>3</v>
      </c>
      <c r="D388" t="s">
        <v>9</v>
      </c>
      <c r="E388" t="str">
        <f>TEXT("03/01/2024","dd/mm/yyyy")</f>
        <v>03/01/2024</v>
      </c>
      <c r="F388" t="s">
        <v>230</v>
      </c>
      <c r="G388" s="3">
        <v>840</v>
      </c>
    </row>
    <row r="389" spans="1:7" x14ac:dyDescent="0.35">
      <c r="A389" t="s">
        <v>2</v>
      </c>
      <c r="B389">
        <v>2020</v>
      </c>
      <c r="C389" t="s">
        <v>3</v>
      </c>
      <c r="D389" t="s">
        <v>9</v>
      </c>
      <c r="E389" t="str">
        <f>TEXT("03/01/2024","dd/mm/yyyy")</f>
        <v>03/01/2024</v>
      </c>
      <c r="F389" t="s">
        <v>230</v>
      </c>
      <c r="G389" s="3">
        <v>3436.07</v>
      </c>
    </row>
    <row r="390" spans="1:7" x14ac:dyDescent="0.35">
      <c r="A390" t="s">
        <v>2</v>
      </c>
      <c r="B390">
        <v>2130</v>
      </c>
      <c r="C390" t="s">
        <v>3</v>
      </c>
      <c r="D390" t="s">
        <v>4</v>
      </c>
      <c r="E390" t="str">
        <f>TEXT("05/12/2023","dd/mm/yyyy")</f>
        <v>05/12/2023</v>
      </c>
      <c r="F390" t="s">
        <v>274</v>
      </c>
      <c r="G390" s="3">
        <v>1202.2</v>
      </c>
    </row>
    <row r="391" spans="1:7" x14ac:dyDescent="0.35">
      <c r="A391" t="s">
        <v>2</v>
      </c>
      <c r="B391">
        <v>2040</v>
      </c>
      <c r="C391" t="s">
        <v>3</v>
      </c>
      <c r="D391" t="s">
        <v>79</v>
      </c>
      <c r="E391" t="str">
        <f>TEXT("12/12/2023","dd/mm/yyyy")</f>
        <v>12/12/2023</v>
      </c>
      <c r="F391" t="s">
        <v>78</v>
      </c>
      <c r="G391" s="3">
        <v>537.35</v>
      </c>
    </row>
    <row r="392" spans="1:7" x14ac:dyDescent="0.35">
      <c r="A392" t="s">
        <v>2</v>
      </c>
      <c r="B392">
        <v>3005</v>
      </c>
      <c r="C392" t="s">
        <v>14</v>
      </c>
      <c r="D392" t="s">
        <v>104</v>
      </c>
      <c r="E392" t="str">
        <f>TEXT("12/12/2023","dd/mm/yyyy")</f>
        <v>12/12/2023</v>
      </c>
      <c r="F392" t="s">
        <v>103</v>
      </c>
      <c r="G392" s="3">
        <v>975</v>
      </c>
    </row>
    <row r="393" spans="1:7" x14ac:dyDescent="0.35">
      <c r="A393" t="s">
        <v>2</v>
      </c>
      <c r="B393">
        <v>3200</v>
      </c>
      <c r="C393" t="s">
        <v>11</v>
      </c>
      <c r="D393" t="s">
        <v>160</v>
      </c>
      <c r="E393" t="str">
        <f>TEXT("19/12/2023","dd/mm/yyyy")</f>
        <v>19/12/2023</v>
      </c>
      <c r="F393" t="s">
        <v>159</v>
      </c>
      <c r="G393" s="3">
        <v>1449.55</v>
      </c>
    </row>
    <row r="394" spans="1:7" x14ac:dyDescent="0.35">
      <c r="A394" t="s">
        <v>2</v>
      </c>
      <c r="B394">
        <v>3215</v>
      </c>
      <c r="C394" t="s">
        <v>39</v>
      </c>
      <c r="D394" t="s">
        <v>114</v>
      </c>
      <c r="E394" t="str">
        <f>TEXT("12/12/2023","dd/mm/yyyy")</f>
        <v>12/12/2023</v>
      </c>
      <c r="F394" t="s">
        <v>113</v>
      </c>
      <c r="G394" s="3">
        <v>1268.6500000000001</v>
      </c>
    </row>
    <row r="395" spans="1:7" x14ac:dyDescent="0.35">
      <c r="A395" t="s">
        <v>2</v>
      </c>
      <c r="B395">
        <v>3150</v>
      </c>
      <c r="C395" t="s">
        <v>5</v>
      </c>
      <c r="D395" s="1" t="s">
        <v>69</v>
      </c>
      <c r="E395" t="str">
        <f>TEXT("12/12/2023","dd/mm/yyyy")</f>
        <v>12/12/2023</v>
      </c>
      <c r="F395" s="1" t="s">
        <v>137</v>
      </c>
      <c r="G395" s="3">
        <v>3000</v>
      </c>
    </row>
    <row r="396" spans="1:7" x14ac:dyDescent="0.35">
      <c r="A396" t="s">
        <v>2</v>
      </c>
      <c r="B396">
        <v>3150</v>
      </c>
      <c r="C396" t="s">
        <v>5</v>
      </c>
      <c r="D396" s="1" t="s">
        <v>69</v>
      </c>
      <c r="E396" t="str">
        <f>TEXT("","dd/mm/yyyy")</f>
        <v/>
      </c>
      <c r="F396" s="1" t="s">
        <v>137</v>
      </c>
      <c r="G396" s="3">
        <v>3000</v>
      </c>
    </row>
    <row r="397" spans="1:7" x14ac:dyDescent="0.35">
      <c r="A397" t="s">
        <v>2</v>
      </c>
      <c r="B397">
        <v>3150</v>
      </c>
      <c r="C397" t="s">
        <v>5</v>
      </c>
      <c r="D397" s="1" t="s">
        <v>69</v>
      </c>
      <c r="E397" t="str">
        <f>TEXT("","dd/mm/yyyy")</f>
        <v/>
      </c>
      <c r="F397" s="1" t="s">
        <v>137</v>
      </c>
      <c r="G397" s="5">
        <v>-3000</v>
      </c>
    </row>
    <row r="398" spans="1:7" x14ac:dyDescent="0.35">
      <c r="A398" t="s">
        <v>2</v>
      </c>
      <c r="B398">
        <v>2518</v>
      </c>
      <c r="C398" t="s">
        <v>5</v>
      </c>
      <c r="D398" t="s">
        <v>121</v>
      </c>
      <c r="E398" t="str">
        <f>TEXT("03/01/2024","dd/mm/yyyy")</f>
        <v>03/01/2024</v>
      </c>
      <c r="F398" t="s">
        <v>239</v>
      </c>
      <c r="G398" s="3">
        <v>2050</v>
      </c>
    </row>
    <row r="399" spans="1:7" x14ac:dyDescent="0.35">
      <c r="A399" t="s">
        <v>2</v>
      </c>
      <c r="B399">
        <v>2446</v>
      </c>
      <c r="C399" t="s">
        <v>11</v>
      </c>
      <c r="D399" t="s">
        <v>241</v>
      </c>
      <c r="E399" t="str">
        <f>TEXT("03/01/2024","dd/mm/yyyy")</f>
        <v>03/01/2024</v>
      </c>
      <c r="F399" t="s">
        <v>240</v>
      </c>
      <c r="G399" s="3">
        <v>2975</v>
      </c>
    </row>
    <row r="400" spans="1:7" x14ac:dyDescent="0.35">
      <c r="A400" t="s">
        <v>2</v>
      </c>
      <c r="B400">
        <v>3045</v>
      </c>
      <c r="C400" t="s">
        <v>14</v>
      </c>
      <c r="D400" t="s">
        <v>47</v>
      </c>
      <c r="E400" t="str">
        <f>TEXT("05/12/2023","dd/mm/yyyy")</f>
        <v>05/12/2023</v>
      </c>
      <c r="F400" t="s">
        <v>46</v>
      </c>
      <c r="G400" s="3">
        <v>1682.46</v>
      </c>
    </row>
    <row r="401" spans="1:7" x14ac:dyDescent="0.35">
      <c r="A401" t="s">
        <v>2</v>
      </c>
      <c r="B401">
        <v>3045</v>
      </c>
      <c r="C401" t="s">
        <v>14</v>
      </c>
      <c r="D401" t="s">
        <v>47</v>
      </c>
      <c r="E401" t="str">
        <f>TEXT("05/12/2023","dd/mm/yyyy")</f>
        <v>05/12/2023</v>
      </c>
      <c r="F401" t="s">
        <v>46</v>
      </c>
      <c r="G401" s="3">
        <v>1682.46</v>
      </c>
    </row>
    <row r="402" spans="1:7" x14ac:dyDescent="0.35">
      <c r="A402" t="s">
        <v>2</v>
      </c>
      <c r="B402">
        <v>3045</v>
      </c>
      <c r="C402" t="s">
        <v>14</v>
      </c>
      <c r="D402" t="s">
        <v>47</v>
      </c>
      <c r="E402" t="str">
        <f>TEXT("12/12/2023","dd/mm/yyyy")</f>
        <v>12/12/2023</v>
      </c>
      <c r="F402" t="s">
        <v>46</v>
      </c>
      <c r="G402" s="3">
        <v>1682.46</v>
      </c>
    </row>
    <row r="403" spans="1:7" x14ac:dyDescent="0.35">
      <c r="A403" t="s">
        <v>2</v>
      </c>
      <c r="B403">
        <v>2520</v>
      </c>
      <c r="C403" t="s">
        <v>14</v>
      </c>
      <c r="D403" t="s">
        <v>47</v>
      </c>
      <c r="E403" t="str">
        <f>TEXT("19/12/2023","dd/mm/yyyy")</f>
        <v>19/12/2023</v>
      </c>
      <c r="F403" t="s">
        <v>46</v>
      </c>
      <c r="G403" s="3">
        <v>1520</v>
      </c>
    </row>
    <row r="404" spans="1:7" x14ac:dyDescent="0.35">
      <c r="A404" t="s">
        <v>2</v>
      </c>
      <c r="B404">
        <v>3045</v>
      </c>
      <c r="C404" t="s">
        <v>14</v>
      </c>
      <c r="D404" t="s">
        <v>47</v>
      </c>
      <c r="E404" t="str">
        <f>TEXT("03/01/2024","dd/mm/yyyy")</f>
        <v>03/01/2024</v>
      </c>
      <c r="F404" t="s">
        <v>46</v>
      </c>
      <c r="G404" s="3">
        <v>1811.88</v>
      </c>
    </row>
    <row r="405" spans="1:7" x14ac:dyDescent="0.35">
      <c r="A405" t="s">
        <v>2</v>
      </c>
      <c r="B405">
        <v>3045</v>
      </c>
      <c r="C405" t="s">
        <v>14</v>
      </c>
      <c r="D405" t="s">
        <v>47</v>
      </c>
      <c r="E405" t="str">
        <f>TEXT("03/01/2024","dd/mm/yyyy")</f>
        <v>03/01/2024</v>
      </c>
      <c r="F405" t="s">
        <v>46</v>
      </c>
      <c r="G405" s="3">
        <v>1261.8499999999999</v>
      </c>
    </row>
    <row r="406" spans="1:7" x14ac:dyDescent="0.35">
      <c r="A406" t="s">
        <v>2</v>
      </c>
      <c r="B406">
        <v>3025</v>
      </c>
      <c r="C406" t="s">
        <v>5</v>
      </c>
      <c r="D406" t="s">
        <v>44</v>
      </c>
      <c r="E406" t="str">
        <f>TEXT("05/12/2023","dd/mm/yyyy")</f>
        <v>05/12/2023</v>
      </c>
      <c r="F406" t="s">
        <v>43</v>
      </c>
      <c r="G406" s="3">
        <v>1158</v>
      </c>
    </row>
    <row r="407" spans="1:7" x14ac:dyDescent="0.35">
      <c r="A407" t="s">
        <v>2</v>
      </c>
      <c r="B407">
        <v>3040</v>
      </c>
      <c r="C407" t="s">
        <v>14</v>
      </c>
      <c r="D407" t="s">
        <v>47</v>
      </c>
      <c r="E407" t="str">
        <f>TEXT("03/01/2024","dd/mm/yyyy")</f>
        <v>03/01/2024</v>
      </c>
      <c r="F407" t="s">
        <v>263</v>
      </c>
      <c r="G407" s="3">
        <v>7950</v>
      </c>
    </row>
    <row r="408" spans="1:7" x14ac:dyDescent="0.35">
      <c r="A408" t="s">
        <v>2</v>
      </c>
      <c r="B408">
        <v>3040</v>
      </c>
      <c r="C408" t="s">
        <v>14</v>
      </c>
      <c r="D408" t="s">
        <v>47</v>
      </c>
      <c r="E408" t="str">
        <f>TEXT("03/01/2024","dd/mm/yyyy")</f>
        <v>03/01/2024</v>
      </c>
      <c r="F408" t="s">
        <v>263</v>
      </c>
      <c r="G408" s="3">
        <v>12720</v>
      </c>
    </row>
    <row r="409" spans="1:7" x14ac:dyDescent="0.35">
      <c r="A409" t="s">
        <v>2</v>
      </c>
      <c r="B409">
        <v>2130</v>
      </c>
      <c r="C409" t="s">
        <v>3</v>
      </c>
      <c r="D409" t="s">
        <v>4</v>
      </c>
      <c r="E409" t="str">
        <f>TEXT("05/12/2023","dd/mm/yyyy")</f>
        <v>05/12/2023</v>
      </c>
      <c r="F409" t="s">
        <v>274</v>
      </c>
      <c r="G409" s="3">
        <v>800</v>
      </c>
    </row>
    <row r="410" spans="1:7" x14ac:dyDescent="0.35">
      <c r="A410" t="s">
        <v>2</v>
      </c>
      <c r="B410">
        <v>3040</v>
      </c>
      <c r="C410" t="s">
        <v>14</v>
      </c>
      <c r="D410" t="s">
        <v>65</v>
      </c>
      <c r="E410" t="str">
        <f>TEXT("19/12/2023","dd/mm/yyyy")</f>
        <v>19/12/2023</v>
      </c>
      <c r="F410" t="s">
        <v>191</v>
      </c>
      <c r="G410" s="3">
        <v>750</v>
      </c>
    </row>
    <row r="411" spans="1:7" x14ac:dyDescent="0.35">
      <c r="A411" t="s">
        <v>2</v>
      </c>
      <c r="B411">
        <v>2130</v>
      </c>
      <c r="C411" t="s">
        <v>3</v>
      </c>
      <c r="D411" t="s">
        <v>4</v>
      </c>
      <c r="E411" t="str">
        <f>TEXT("05/12/2023","dd/mm/yyyy")</f>
        <v>05/12/2023</v>
      </c>
      <c r="F411" t="s">
        <v>274</v>
      </c>
      <c r="G411" s="3">
        <v>850</v>
      </c>
    </row>
    <row r="412" spans="1:7" x14ac:dyDescent="0.35">
      <c r="A412" t="s">
        <v>2</v>
      </c>
      <c r="B412">
        <v>2540</v>
      </c>
      <c r="C412" t="s">
        <v>3</v>
      </c>
      <c r="D412" t="s">
        <v>22</v>
      </c>
      <c r="E412" t="str">
        <f>TEXT("05/12/2023","dd/mm/yyyy")</f>
        <v>05/12/2023</v>
      </c>
      <c r="F412" s="1" t="s">
        <v>21</v>
      </c>
      <c r="G412" s="3">
        <v>1081.19</v>
      </c>
    </row>
    <row r="413" spans="1:7" x14ac:dyDescent="0.35">
      <c r="A413" t="s">
        <v>2</v>
      </c>
      <c r="B413">
        <v>2335</v>
      </c>
      <c r="C413" t="s">
        <v>3</v>
      </c>
      <c r="D413" t="s">
        <v>22</v>
      </c>
      <c r="E413" t="str">
        <f>TEXT("05/12/2023","dd/mm/yyyy")</f>
        <v>05/12/2023</v>
      </c>
      <c r="F413" s="1" t="s">
        <v>21</v>
      </c>
      <c r="G413" s="3">
        <v>1179.21</v>
      </c>
    </row>
    <row r="414" spans="1:7" x14ac:dyDescent="0.35">
      <c r="A414" t="s">
        <v>2</v>
      </c>
      <c r="B414">
        <v>2020</v>
      </c>
      <c r="C414" t="s">
        <v>3</v>
      </c>
      <c r="D414" t="s">
        <v>9</v>
      </c>
      <c r="E414" t="str">
        <f>TEXT("05/12/2023","dd/mm/yyyy")</f>
        <v>05/12/2023</v>
      </c>
      <c r="F414" s="1" t="s">
        <v>29</v>
      </c>
      <c r="G414" s="3">
        <v>1450</v>
      </c>
    </row>
    <row r="415" spans="1:7" x14ac:dyDescent="0.35">
      <c r="A415" t="s">
        <v>2</v>
      </c>
      <c r="B415">
        <v>2020</v>
      </c>
      <c r="C415" t="s">
        <v>3</v>
      </c>
      <c r="D415" t="s">
        <v>9</v>
      </c>
      <c r="E415" t="str">
        <f>TEXT("12/12/2023","dd/mm/yyyy")</f>
        <v>12/12/2023</v>
      </c>
      <c r="F415" s="1" t="s">
        <v>29</v>
      </c>
      <c r="G415" s="3">
        <v>752</v>
      </c>
    </row>
    <row r="416" spans="1:7" x14ac:dyDescent="0.35">
      <c r="A416" t="s">
        <v>2</v>
      </c>
      <c r="B416">
        <v>2340</v>
      </c>
      <c r="C416" t="s">
        <v>55</v>
      </c>
      <c r="D416" t="s">
        <v>217</v>
      </c>
      <c r="E416" t="str">
        <f>TEXT("03/01/2024","dd/mm/yyyy")</f>
        <v>03/01/2024</v>
      </c>
      <c r="F416" t="s">
        <v>257</v>
      </c>
      <c r="G416" s="3">
        <v>5599.2</v>
      </c>
    </row>
    <row r="417" spans="1:7" x14ac:dyDescent="0.35">
      <c r="A417" t="s">
        <v>2</v>
      </c>
      <c r="B417">
        <v>2130</v>
      </c>
      <c r="C417" t="s">
        <v>3</v>
      </c>
      <c r="D417" t="s">
        <v>4</v>
      </c>
      <c r="E417" t="str">
        <f>TEXT("05/12/2023","dd/mm/yyyy")</f>
        <v>05/12/2023</v>
      </c>
      <c r="F417" t="s">
        <v>274</v>
      </c>
      <c r="G417" s="3">
        <v>1300</v>
      </c>
    </row>
    <row r="418" spans="1:7" x14ac:dyDescent="0.35">
      <c r="A418" t="s">
        <v>2</v>
      </c>
      <c r="B418">
        <v>2130</v>
      </c>
      <c r="C418" t="s">
        <v>3</v>
      </c>
      <c r="D418" t="s">
        <v>4</v>
      </c>
      <c r="E418" t="str">
        <f>TEXT("05/12/2023","dd/mm/yyyy")</f>
        <v>05/12/2023</v>
      </c>
      <c r="F418" t="s">
        <v>274</v>
      </c>
      <c r="G418" s="3">
        <v>850</v>
      </c>
    </row>
    <row r="419" spans="1:7" x14ac:dyDescent="0.35">
      <c r="A419" t="s">
        <v>2</v>
      </c>
      <c r="B419">
        <v>2130</v>
      </c>
      <c r="C419" t="s">
        <v>3</v>
      </c>
      <c r="D419" t="s">
        <v>4</v>
      </c>
      <c r="E419" t="str">
        <f>TEXT("05/12/2023","dd/mm/yyyy")</f>
        <v>05/12/2023</v>
      </c>
      <c r="F419" t="s">
        <v>274</v>
      </c>
      <c r="G419" s="3">
        <v>1100</v>
      </c>
    </row>
    <row r="420" spans="1:7" x14ac:dyDescent="0.35">
      <c r="A420" t="s">
        <v>2</v>
      </c>
      <c r="B420">
        <v>2130</v>
      </c>
      <c r="C420" t="s">
        <v>3</v>
      </c>
      <c r="D420" t="s">
        <v>4</v>
      </c>
      <c r="E420" t="str">
        <f>TEXT("05/12/2023","dd/mm/yyyy")</f>
        <v>05/12/2023</v>
      </c>
      <c r="F420" t="s">
        <v>274</v>
      </c>
      <c r="G420" s="3">
        <v>799.39</v>
      </c>
    </row>
    <row r="421" spans="1:7" x14ac:dyDescent="0.35">
      <c r="A421" t="s">
        <v>2</v>
      </c>
      <c r="B421">
        <v>2005</v>
      </c>
      <c r="C421" t="s">
        <v>3</v>
      </c>
      <c r="D421" t="s">
        <v>181</v>
      </c>
      <c r="E421" t="str">
        <f>TEXT("19/12/2023","dd/mm/yyyy")</f>
        <v>19/12/2023</v>
      </c>
      <c r="F421" t="s">
        <v>180</v>
      </c>
      <c r="G421" s="3">
        <v>529.25</v>
      </c>
    </row>
    <row r="422" spans="1:7" x14ac:dyDescent="0.35">
      <c r="A422" t="s">
        <v>2</v>
      </c>
      <c r="B422">
        <v>2620</v>
      </c>
      <c r="C422" t="s">
        <v>3</v>
      </c>
      <c r="D422" t="s">
        <v>9</v>
      </c>
      <c r="E422" t="str">
        <f>TEXT("12/12/2023","dd/mm/yyyy")</f>
        <v>12/12/2023</v>
      </c>
      <c r="F422" t="s">
        <v>81</v>
      </c>
      <c r="G422" s="3">
        <v>6980</v>
      </c>
    </row>
    <row r="423" spans="1:7" x14ac:dyDescent="0.35">
      <c r="A423" t="s">
        <v>2</v>
      </c>
      <c r="B423">
        <v>2425</v>
      </c>
      <c r="C423" t="s">
        <v>3</v>
      </c>
      <c r="D423" t="s">
        <v>36</v>
      </c>
      <c r="E423" t="str">
        <f>TEXT("12/12/2023","dd/mm/yyyy")</f>
        <v>12/12/2023</v>
      </c>
      <c r="F423" t="s">
        <v>105</v>
      </c>
      <c r="G423" s="3">
        <v>4330</v>
      </c>
    </row>
    <row r="424" spans="1:7" x14ac:dyDescent="0.35">
      <c r="A424" t="s">
        <v>2</v>
      </c>
      <c r="B424">
        <v>3160</v>
      </c>
      <c r="C424" t="s">
        <v>3</v>
      </c>
      <c r="D424" t="s">
        <v>129</v>
      </c>
      <c r="E424" t="str">
        <f>TEXT("19/12/2023","dd/mm/yyyy")</f>
        <v>19/12/2023</v>
      </c>
      <c r="F424" t="s">
        <v>141</v>
      </c>
      <c r="G424" s="3">
        <v>12379.6</v>
      </c>
    </row>
    <row r="425" spans="1:7" x14ac:dyDescent="0.35">
      <c r="A425" t="s">
        <v>2</v>
      </c>
      <c r="B425">
        <v>2518</v>
      </c>
      <c r="C425" t="s">
        <v>5</v>
      </c>
      <c r="D425" t="s">
        <v>121</v>
      </c>
      <c r="E425" t="str">
        <f>TEXT("03/01/2024","dd/mm/yyyy")</f>
        <v>03/01/2024</v>
      </c>
      <c r="F425" s="1" t="s">
        <v>243</v>
      </c>
      <c r="G425" s="3">
        <v>4750</v>
      </c>
    </row>
    <row r="426" spans="1:7" x14ac:dyDescent="0.35">
      <c r="A426" t="s">
        <v>2</v>
      </c>
      <c r="B426">
        <v>3045</v>
      </c>
      <c r="C426" t="s">
        <v>14</v>
      </c>
      <c r="D426" t="s">
        <v>65</v>
      </c>
      <c r="E426" t="str">
        <f>TEXT("03/01/2024","dd/mm/yyyy")</f>
        <v>03/01/2024</v>
      </c>
      <c r="F426" t="s">
        <v>242</v>
      </c>
      <c r="G426" s="3">
        <v>1151.1500000000001</v>
      </c>
    </row>
    <row r="427" spans="1:7" x14ac:dyDescent="0.35">
      <c r="A427" t="s">
        <v>2</v>
      </c>
      <c r="B427">
        <v>3040</v>
      </c>
      <c r="C427" t="s">
        <v>14</v>
      </c>
      <c r="D427" t="s">
        <v>65</v>
      </c>
      <c r="E427" t="str">
        <f>TEXT("05/12/2023","dd/mm/yyyy")</f>
        <v>05/12/2023</v>
      </c>
      <c r="F427" t="s">
        <v>64</v>
      </c>
      <c r="G427" s="3">
        <v>1300</v>
      </c>
    </row>
    <row r="428" spans="1:7" x14ac:dyDescent="0.35">
      <c r="A428" t="s">
        <v>2</v>
      </c>
      <c r="B428">
        <v>3040</v>
      </c>
      <c r="C428" t="s">
        <v>14</v>
      </c>
      <c r="D428" t="s">
        <v>65</v>
      </c>
      <c r="E428" t="str">
        <f>TEXT("05/12/2023","dd/mm/yyyy")</f>
        <v>05/12/2023</v>
      </c>
      <c r="F428" t="s">
        <v>64</v>
      </c>
      <c r="G428" s="3">
        <v>2400</v>
      </c>
    </row>
  </sheetData>
  <autoFilter ref="A6:G6" xr:uid="{00000000-0009-0000-0000-000000000000}"/>
  <pageMargins left="0.70866141732283472" right="0.70866141732283472" top="0.74803149606299213" bottom="0.74803149606299213" header="0.31496062992125984" footer="0.31496062992125984"/>
  <pageSetup paperSize="9" scale="78" fitToHeight="10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Transparency Report December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 Bloor</dc:creator>
  <cp:lastModifiedBy>Sujata Majithia</cp:lastModifiedBy>
  <cp:lastPrinted>2024-02-01T09:50:48Z</cp:lastPrinted>
  <dcterms:created xsi:type="dcterms:W3CDTF">2024-02-01T09:18:09Z</dcterms:created>
  <dcterms:modified xsi:type="dcterms:W3CDTF">2024-02-01T11:08:11Z</dcterms:modified>
</cp:coreProperties>
</file>