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bc365-my.sharepoint.com/personal/sujata_majithia_runnymede_gov_uk/Documents/Desktop/"/>
    </mc:Choice>
  </mc:AlternateContent>
  <xr:revisionPtr revIDLastSave="0" documentId="8_{3A3B3822-2CBE-4C02-829D-02F19F5DFD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lculator" sheetId="1" r:id="rId1"/>
  </sheets>
  <definedNames>
    <definedName name="N">0</definedName>
    <definedName name="No">Calculator!$H$25</definedName>
    <definedName name="_xlnm.Print_Area" localSheetId="0">Calculator!$A$1:$J$43</definedName>
    <definedName name="Y" localSheetId="0">(Calculator!B1048556*0.07)*9615</definedName>
    <definedName name="Y">Calculator!$H$24</definedName>
    <definedName name="Yes">Calculator!$H$24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1" l="1"/>
  <c r="I29" i="1"/>
  <c r="I28" i="1"/>
  <c r="D19" i="1"/>
  <c r="D10" i="1"/>
  <c r="G6" i="1"/>
  <c r="G19" i="1" l="1"/>
  <c r="F19" i="1"/>
  <c r="G18" i="1"/>
  <c r="F18" i="1"/>
  <c r="D18" i="1"/>
  <c r="G17" i="1"/>
  <c r="F17" i="1"/>
  <c r="D17" i="1"/>
  <c r="G16" i="1"/>
  <c r="F16" i="1"/>
  <c r="D16" i="1"/>
  <c r="G15" i="1"/>
  <c r="F15" i="1"/>
  <c r="D15" i="1"/>
  <c r="H15" i="1" l="1"/>
  <c r="H18" i="1"/>
  <c r="H19" i="1"/>
  <c r="H17" i="1"/>
  <c r="G20" i="1"/>
  <c r="H16" i="1"/>
  <c r="H20" i="1" l="1"/>
  <c r="H21" i="1" s="1"/>
  <c r="F6" i="1" l="1"/>
  <c r="G7" i="1" l="1"/>
  <c r="G8" i="1"/>
  <c r="G9" i="1"/>
  <c r="G10" i="1"/>
  <c r="F10" i="1"/>
  <c r="F9" i="1"/>
  <c r="F8" i="1"/>
  <c r="F7" i="1"/>
  <c r="D9" i="1"/>
  <c r="D8" i="1"/>
  <c r="D7" i="1"/>
  <c r="D6" i="1"/>
  <c r="G11" i="1" l="1"/>
  <c r="H8" i="1"/>
  <c r="H9" i="1"/>
  <c r="H7" i="1"/>
  <c r="H6" i="1"/>
  <c r="H10" i="1"/>
  <c r="H11" i="1" l="1"/>
  <c r="I27" i="1" l="1"/>
  <c r="I31" i="1" s="1"/>
  <c r="I32" i="1"/>
  <c r="I34" i="1" l="1"/>
</calcChain>
</file>

<file path=xl/sharedStrings.xml><?xml version="1.0" encoding="utf-8"?>
<sst xmlns="http://schemas.openxmlformats.org/spreadsheetml/2006/main" count="57" uniqueCount="45">
  <si>
    <t>Occupancy</t>
  </si>
  <si>
    <t>1 bed</t>
  </si>
  <si>
    <t>2 bed</t>
  </si>
  <si>
    <t>3 bed</t>
  </si>
  <si>
    <t>4 bed</t>
  </si>
  <si>
    <t>5+ bed</t>
  </si>
  <si>
    <t xml:space="preserve">Occupancy </t>
  </si>
  <si>
    <t>Net Occupancy</t>
  </si>
  <si>
    <t>Total</t>
  </si>
  <si>
    <t>Infrastructure Type</t>
  </si>
  <si>
    <t>N/A</t>
  </si>
  <si>
    <t>Proposed Market Units</t>
  </si>
  <si>
    <t>Existing Market Units</t>
  </si>
  <si>
    <t>Tariff</t>
  </si>
  <si>
    <t>Contribution</t>
  </si>
  <si>
    <t>Standard</t>
  </si>
  <si>
    <t>Tariff Y/N</t>
  </si>
  <si>
    <t>SANG</t>
  </si>
  <si>
    <t>SAMM</t>
  </si>
  <si>
    <t>Tariff Calculations</t>
  </si>
  <si>
    <t>Please enter site name here</t>
  </si>
  <si>
    <t>Yes=</t>
  </si>
  <si>
    <t>No=</t>
  </si>
  <si>
    <t>Net Market Units</t>
  </si>
  <si>
    <t>A</t>
  </si>
  <si>
    <t>B</t>
  </si>
  <si>
    <t>For all dwellings proposed within 400m-5km of the Thames Basin Heaths SPA</t>
  </si>
  <si>
    <t>For dwellings proposed within 5km-7km of the Thames Basin Heaths SPA (sites of 50 dwellings or more only)</t>
  </si>
  <si>
    <t>Proposed Units</t>
  </si>
  <si>
    <t>Existing Units</t>
  </si>
  <si>
    <t>Net Units</t>
  </si>
  <si>
    <t>£903.5 per occupant</t>
  </si>
  <si>
    <t>8ha per 1,000 population (5km Zone)</t>
  </si>
  <si>
    <t>2ha per 1,000 population (5-7km Zone)</t>
  </si>
  <si>
    <t>Runnymede SANG/SAMM Contributions Calculator for</t>
  </si>
  <si>
    <t>Total SANG</t>
  </si>
  <si>
    <t>Total SAMM</t>
  </si>
  <si>
    <t>Total SANG &amp; SAMM</t>
  </si>
  <si>
    <t>Signature</t>
  </si>
  <si>
    <t>Date</t>
  </si>
  <si>
    <t>Please enter application reference here</t>
  </si>
  <si>
    <t>Total @25%</t>
  </si>
  <si>
    <t>£903.5 per occupant @ 25%</t>
  </si>
  <si>
    <t>£443.11 per occupant</t>
  </si>
  <si>
    <t>£443.11 per occupant @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</si>
</sst>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0" fontId="2" fillId="8" borderId="0" xfId="0" applyFont="1" applyFill="1"/>
    <xf numFmtId="0" fontId="0" fillId="8" borderId="0" xfId="0" applyFill="1"/>
    <xf numFmtId="0" fontId="0" fillId="8" borderId="0" xfId="0" applyFill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0" fillId="8" borderId="0" xfId="0" applyFill="1" applyAlignment="1">
      <alignment horizontal="left"/>
    </xf>
    <xf numFmtId="2" fontId="0" fillId="3" borderId="1" xfId="0" applyNumberFormat="1" applyFill="1" applyBorder="1" applyAlignment="1">
      <alignment horizontal="left"/>
    </xf>
    <xf numFmtId="0" fontId="2" fillId="9" borderId="0" xfId="0" applyFont="1" applyFill="1"/>
    <xf numFmtId="0" fontId="0" fillId="9" borderId="0" xfId="0" applyFill="1"/>
    <xf numFmtId="0" fontId="0" fillId="9" borderId="0" xfId="0" applyFill="1" applyAlignment="1">
      <alignment vertical="center"/>
    </xf>
    <xf numFmtId="0" fontId="0" fillId="9" borderId="0" xfId="0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2" fillId="0" borderId="0" xfId="0" applyFont="1"/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/>
    <xf numFmtId="0" fontId="2" fillId="7" borderId="1" xfId="0" applyFont="1" applyFill="1" applyBorder="1" applyAlignment="1">
      <alignment wrapText="1"/>
    </xf>
    <xf numFmtId="166" fontId="0" fillId="7" borderId="1" xfId="0" applyNumberFormat="1" applyFill="1" applyBorder="1" applyAlignment="1">
      <alignment wrapText="1"/>
    </xf>
    <xf numFmtId="0" fontId="2" fillId="6" borderId="1" xfId="0" applyFont="1" applyFill="1" applyBorder="1"/>
    <xf numFmtId="166" fontId="2" fillId="6" borderId="1" xfId="0" applyNumberFormat="1" applyFont="1" applyFill="1" applyBorder="1"/>
    <xf numFmtId="2" fontId="0" fillId="4" borderId="1" xfId="0" applyNumberFormat="1" applyFill="1" applyBorder="1" applyAlignment="1" applyProtection="1">
      <alignment horizontal="left"/>
      <protection locked="0"/>
    </xf>
    <xf numFmtId="0" fontId="2" fillId="11" borderId="1" xfId="0" applyFont="1" applyFill="1" applyBorder="1" applyAlignment="1">
      <alignment wrapText="1"/>
    </xf>
    <xf numFmtId="166" fontId="2" fillId="11" borderId="1" xfId="0" applyNumberFormat="1" applyFont="1" applyFill="1" applyBorder="1"/>
    <xf numFmtId="0" fontId="2" fillId="11" borderId="1" xfId="0" applyFont="1" applyFill="1" applyBorder="1"/>
    <xf numFmtId="0" fontId="0" fillId="2" borderId="1" xfId="0" applyFill="1" applyBorder="1"/>
    <xf numFmtId="166" fontId="2" fillId="0" borderId="1" xfId="0" applyNumberFormat="1" applyFont="1" applyBorder="1"/>
    <xf numFmtId="0" fontId="3" fillId="12" borderId="0" xfId="0" applyFont="1" applyFill="1" applyAlignment="1">
      <alignment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2" fillId="5" borderId="2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0" fillId="7" borderId="2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4" fillId="0" borderId="0" xfId="0" applyFont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7" borderId="4" xfId="0" applyFill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7" borderId="3" xfId="0" applyFill="1" applyBorder="1" applyAlignment="1">
      <alignment wrapText="1"/>
    </xf>
    <xf numFmtId="0" fontId="0" fillId="7" borderId="2" xfId="0" applyFill="1" applyBorder="1"/>
    <xf numFmtId="0" fontId="0" fillId="7" borderId="4" xfId="0" applyFill="1" applyBorder="1"/>
    <xf numFmtId="0" fontId="0" fillId="7" borderId="3" xfId="0" applyFill="1" applyBorder="1"/>
    <xf numFmtId="0" fontId="0" fillId="10" borderId="2" xfId="0" applyFill="1" applyBorder="1"/>
    <xf numFmtId="0" fontId="0" fillId="10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3"/>
  <sheetViews>
    <sheetView tabSelected="1" zoomScaleNormal="100" workbookViewId="0">
      <selection activeCell="H27" sqref="H27"/>
    </sheetView>
  </sheetViews>
  <sheetFormatPr defaultRowHeight="14.4" x14ac:dyDescent="0.3"/>
  <cols>
    <col min="2" max="2" width="20.44140625" customWidth="1"/>
    <col min="3" max="4" width="14.5546875" customWidth="1"/>
    <col min="5" max="5" width="13.109375" customWidth="1"/>
    <col min="6" max="6" width="18" customWidth="1"/>
    <col min="7" max="7" width="17.33203125" customWidth="1"/>
    <col min="8" max="8" width="13.6640625" customWidth="1"/>
    <col min="9" max="9" width="11.88671875" customWidth="1"/>
  </cols>
  <sheetData>
    <row r="2" spans="1:9" ht="18.75" customHeight="1" x14ac:dyDescent="0.3">
      <c r="A2" s="35" t="s">
        <v>34</v>
      </c>
      <c r="B2" s="35"/>
      <c r="C2" s="35"/>
      <c r="D2" s="35"/>
      <c r="E2" s="44" t="s">
        <v>40</v>
      </c>
      <c r="F2" s="44"/>
      <c r="G2" s="44"/>
      <c r="H2" s="44"/>
    </row>
    <row r="3" spans="1:9" ht="35.25" customHeight="1" x14ac:dyDescent="0.35">
      <c r="A3" s="35"/>
      <c r="B3" s="35"/>
      <c r="C3" s="35"/>
      <c r="D3" s="35"/>
      <c r="E3" s="36" t="s">
        <v>20</v>
      </c>
      <c r="F3" s="37"/>
      <c r="G3" s="37"/>
      <c r="H3" s="37"/>
    </row>
    <row r="4" spans="1:9" x14ac:dyDescent="0.3">
      <c r="A4" s="10" t="s">
        <v>24</v>
      </c>
      <c r="B4" s="10" t="s">
        <v>26</v>
      </c>
      <c r="C4" s="11"/>
      <c r="D4" s="11"/>
      <c r="E4" s="11"/>
      <c r="F4" s="11"/>
      <c r="G4" s="11"/>
      <c r="H4" s="11"/>
    </row>
    <row r="5" spans="1:9" ht="28.8" x14ac:dyDescent="0.3">
      <c r="A5" s="12"/>
      <c r="B5" s="13"/>
      <c r="C5" s="13" t="s">
        <v>28</v>
      </c>
      <c r="D5" s="13" t="s">
        <v>0</v>
      </c>
      <c r="E5" s="13" t="s">
        <v>29</v>
      </c>
      <c r="F5" s="13" t="s">
        <v>6</v>
      </c>
      <c r="G5" s="13" t="s">
        <v>30</v>
      </c>
      <c r="H5" s="13" t="s">
        <v>7</v>
      </c>
    </row>
    <row r="6" spans="1:9" s="2" customFormat="1" x14ac:dyDescent="0.3">
      <c r="A6" s="14"/>
      <c r="B6" s="3" t="s">
        <v>1</v>
      </c>
      <c r="C6" s="29">
        <v>0</v>
      </c>
      <c r="D6" s="15">
        <f>C6*1.4</f>
        <v>0</v>
      </c>
      <c r="E6" s="29">
        <v>0</v>
      </c>
      <c r="F6" s="15">
        <f>E6*1.4</f>
        <v>0</v>
      </c>
      <c r="G6" s="15">
        <f t="shared" ref="G6:H10" si="0">C6-E6</f>
        <v>0</v>
      </c>
      <c r="H6" s="15">
        <f t="shared" si="0"/>
        <v>0</v>
      </c>
    </row>
    <row r="7" spans="1:9" s="2" customFormat="1" x14ac:dyDescent="0.3">
      <c r="A7" s="14"/>
      <c r="B7" s="3" t="s">
        <v>2</v>
      </c>
      <c r="C7" s="29">
        <v>0</v>
      </c>
      <c r="D7" s="15">
        <f>C7*1.85</f>
        <v>0</v>
      </c>
      <c r="E7" s="29">
        <v>0</v>
      </c>
      <c r="F7" s="15">
        <f>E7*1.85</f>
        <v>0</v>
      </c>
      <c r="G7" s="15">
        <f t="shared" si="0"/>
        <v>0</v>
      </c>
      <c r="H7" s="15">
        <f t="shared" si="0"/>
        <v>0</v>
      </c>
    </row>
    <row r="8" spans="1:9" s="2" customFormat="1" x14ac:dyDescent="0.3">
      <c r="A8" s="14"/>
      <c r="B8" s="3" t="s">
        <v>3</v>
      </c>
      <c r="C8" s="29">
        <v>0</v>
      </c>
      <c r="D8" s="15">
        <f>C8*2.5</f>
        <v>0</v>
      </c>
      <c r="E8" s="29">
        <v>0</v>
      </c>
      <c r="F8" s="15">
        <f>E8*2.5</f>
        <v>0</v>
      </c>
      <c r="G8" s="15">
        <f t="shared" si="0"/>
        <v>0</v>
      </c>
      <c r="H8" s="15">
        <f t="shared" si="0"/>
        <v>0</v>
      </c>
    </row>
    <row r="9" spans="1:9" s="2" customFormat="1" x14ac:dyDescent="0.3">
      <c r="A9" s="14"/>
      <c r="B9" s="3" t="s">
        <v>4</v>
      </c>
      <c r="C9" s="29">
        <v>0</v>
      </c>
      <c r="D9" s="15">
        <f>C9*2.85</f>
        <v>0</v>
      </c>
      <c r="E9" s="29">
        <v>0</v>
      </c>
      <c r="F9" s="15">
        <f>E9*2.85</f>
        <v>0</v>
      </c>
      <c r="G9" s="15">
        <f t="shared" si="0"/>
        <v>0</v>
      </c>
      <c r="H9" s="15">
        <f t="shared" si="0"/>
        <v>0</v>
      </c>
    </row>
    <row r="10" spans="1:9" s="2" customFormat="1" x14ac:dyDescent="0.3">
      <c r="A10" s="14"/>
      <c r="B10" s="3" t="s">
        <v>5</v>
      </c>
      <c r="C10" s="29">
        <v>0</v>
      </c>
      <c r="D10" s="15">
        <f>C10*3.7</f>
        <v>0</v>
      </c>
      <c r="E10" s="29">
        <v>0</v>
      </c>
      <c r="F10" s="15">
        <f>E10*3.7</f>
        <v>0</v>
      </c>
      <c r="G10" s="15">
        <f t="shared" si="0"/>
        <v>0</v>
      </c>
      <c r="H10" s="15">
        <f t="shared" si="0"/>
        <v>0</v>
      </c>
    </row>
    <row r="11" spans="1:9" s="2" customFormat="1" x14ac:dyDescent="0.3">
      <c r="A11" s="14"/>
      <c r="B11" s="3" t="s">
        <v>8</v>
      </c>
      <c r="C11" s="15"/>
      <c r="D11" s="15"/>
      <c r="E11" s="15"/>
      <c r="F11" s="15"/>
      <c r="G11" s="15">
        <f>SUM(G6:G10)</f>
        <v>0</v>
      </c>
      <c r="H11" s="15">
        <f>SUM(H6:H10)</f>
        <v>0</v>
      </c>
    </row>
    <row r="12" spans="1:9" x14ac:dyDescent="0.3">
      <c r="B12" s="6"/>
      <c r="C12" s="2"/>
      <c r="D12" s="7"/>
      <c r="E12" s="2"/>
      <c r="F12" s="8"/>
      <c r="G12" s="8"/>
      <c r="H12" s="9"/>
    </row>
    <row r="13" spans="1:9" x14ac:dyDescent="0.3">
      <c r="A13" s="16" t="s">
        <v>25</v>
      </c>
      <c r="B13" s="16" t="s">
        <v>27</v>
      </c>
      <c r="C13" s="17"/>
      <c r="D13" s="17"/>
      <c r="E13" s="17"/>
      <c r="F13" s="17"/>
      <c r="G13" s="17"/>
      <c r="H13" s="17"/>
    </row>
    <row r="14" spans="1:9" ht="28.8" x14ac:dyDescent="0.3">
      <c r="A14" s="18"/>
      <c r="B14" s="13"/>
      <c r="C14" s="13" t="s">
        <v>11</v>
      </c>
      <c r="D14" s="13" t="s">
        <v>0</v>
      </c>
      <c r="E14" s="13" t="s">
        <v>12</v>
      </c>
      <c r="F14" s="13" t="s">
        <v>6</v>
      </c>
      <c r="G14" s="13" t="s">
        <v>23</v>
      </c>
      <c r="H14" s="13" t="s">
        <v>7</v>
      </c>
    </row>
    <row r="15" spans="1:9" x14ac:dyDescent="0.3">
      <c r="A15" s="19"/>
      <c r="B15" s="3" t="s">
        <v>1</v>
      </c>
      <c r="C15" s="29">
        <v>0</v>
      </c>
      <c r="D15" s="15">
        <f>C15*1.4</f>
        <v>0</v>
      </c>
      <c r="E15" s="29">
        <v>0</v>
      </c>
      <c r="F15" s="15">
        <f>E15*1.4</f>
        <v>0</v>
      </c>
      <c r="G15" s="15">
        <f t="shared" ref="G15:H19" si="1">C15-E15</f>
        <v>0</v>
      </c>
      <c r="H15" s="15">
        <f t="shared" si="1"/>
        <v>0</v>
      </c>
      <c r="I15" s="2"/>
    </row>
    <row r="16" spans="1:9" x14ac:dyDescent="0.3">
      <c r="A16" s="19"/>
      <c r="B16" s="3" t="s">
        <v>2</v>
      </c>
      <c r="C16" s="29">
        <v>0</v>
      </c>
      <c r="D16" s="15">
        <f>C16*1.85</f>
        <v>0</v>
      </c>
      <c r="E16" s="29">
        <v>0</v>
      </c>
      <c r="F16" s="15">
        <f>E16*1.85</f>
        <v>0</v>
      </c>
      <c r="G16" s="15">
        <f t="shared" si="1"/>
        <v>0</v>
      </c>
      <c r="H16" s="15">
        <f t="shared" si="1"/>
        <v>0</v>
      </c>
      <c r="I16" s="2"/>
    </row>
    <row r="17" spans="1:9" x14ac:dyDescent="0.3">
      <c r="A17" s="19"/>
      <c r="B17" s="3" t="s">
        <v>3</v>
      </c>
      <c r="C17" s="29">
        <v>0</v>
      </c>
      <c r="D17" s="15">
        <f>C17*2.5</f>
        <v>0</v>
      </c>
      <c r="E17" s="29">
        <v>0</v>
      </c>
      <c r="F17" s="15">
        <f>E17*2.5</f>
        <v>0</v>
      </c>
      <c r="G17" s="15">
        <f t="shared" si="1"/>
        <v>0</v>
      </c>
      <c r="H17" s="15">
        <f t="shared" si="1"/>
        <v>0</v>
      </c>
      <c r="I17" s="2"/>
    </row>
    <row r="18" spans="1:9" x14ac:dyDescent="0.3">
      <c r="A18" s="19"/>
      <c r="B18" s="3" t="s">
        <v>4</v>
      </c>
      <c r="C18" s="29">
        <v>0</v>
      </c>
      <c r="D18" s="15">
        <f>C18*2.85</f>
        <v>0</v>
      </c>
      <c r="E18" s="29">
        <v>0</v>
      </c>
      <c r="F18" s="15">
        <f>E18*2.85</f>
        <v>0</v>
      </c>
      <c r="G18" s="15">
        <f t="shared" si="1"/>
        <v>0</v>
      </c>
      <c r="H18" s="15">
        <f t="shared" si="1"/>
        <v>0</v>
      </c>
      <c r="I18" s="2"/>
    </row>
    <row r="19" spans="1:9" x14ac:dyDescent="0.3">
      <c r="A19" s="19"/>
      <c r="B19" s="3" t="s">
        <v>5</v>
      </c>
      <c r="C19" s="29">
        <v>0</v>
      </c>
      <c r="D19" s="15">
        <f>C19*3.7</f>
        <v>0</v>
      </c>
      <c r="E19" s="29">
        <v>0</v>
      </c>
      <c r="F19" s="15">
        <f>E19*3.7</f>
        <v>0</v>
      </c>
      <c r="G19" s="15">
        <f t="shared" si="1"/>
        <v>0</v>
      </c>
      <c r="H19" s="15">
        <f t="shared" si="1"/>
        <v>0</v>
      </c>
      <c r="I19" s="2"/>
    </row>
    <row r="20" spans="1:9" x14ac:dyDescent="0.3">
      <c r="A20" s="19"/>
      <c r="B20" s="3" t="s">
        <v>8</v>
      </c>
      <c r="C20" s="15"/>
      <c r="D20" s="15"/>
      <c r="E20" s="15"/>
      <c r="F20" s="15"/>
      <c r="G20" s="15">
        <f>SUM(G15:G19)</f>
        <v>0</v>
      </c>
      <c r="H20" s="15">
        <f>SUM(H15:H19)</f>
        <v>0</v>
      </c>
    </row>
    <row r="21" spans="1:9" x14ac:dyDescent="0.3">
      <c r="A21" s="19"/>
      <c r="B21" s="3" t="s">
        <v>41</v>
      </c>
      <c r="C21" s="15"/>
      <c r="D21" s="15"/>
      <c r="E21" s="15"/>
      <c r="F21" s="15"/>
      <c r="G21" s="15"/>
      <c r="H21" s="15">
        <f>(H20*0.25)</f>
        <v>0</v>
      </c>
    </row>
    <row r="22" spans="1:9" x14ac:dyDescent="0.3">
      <c r="A22" s="17"/>
      <c r="B22" s="17"/>
      <c r="C22" s="17"/>
      <c r="D22" s="17"/>
      <c r="E22" s="17"/>
      <c r="F22" s="17"/>
      <c r="G22" s="17"/>
      <c r="H22" s="17"/>
    </row>
    <row r="24" spans="1:9" x14ac:dyDescent="0.3">
      <c r="G24" s="20" t="s">
        <v>21</v>
      </c>
      <c r="H24" s="21">
        <v>1</v>
      </c>
    </row>
    <row r="25" spans="1:9" x14ac:dyDescent="0.3">
      <c r="B25" s="22" t="s">
        <v>19</v>
      </c>
      <c r="G25" s="20" t="s">
        <v>22</v>
      </c>
      <c r="H25" s="21">
        <v>0</v>
      </c>
    </row>
    <row r="26" spans="1:9" s="1" customFormat="1" ht="15" customHeight="1" x14ac:dyDescent="0.3">
      <c r="B26" s="23" t="s">
        <v>9</v>
      </c>
      <c r="C26" s="38" t="s">
        <v>13</v>
      </c>
      <c r="D26" s="40"/>
      <c r="E26" s="38" t="s">
        <v>15</v>
      </c>
      <c r="F26" s="39"/>
      <c r="G26" s="40"/>
      <c r="H26" s="24" t="s">
        <v>16</v>
      </c>
      <c r="I26" s="24" t="s">
        <v>14</v>
      </c>
    </row>
    <row r="27" spans="1:9" s="1" customFormat="1" ht="15" customHeight="1" x14ac:dyDescent="0.3">
      <c r="B27" s="25" t="s">
        <v>17</v>
      </c>
      <c r="C27" s="41" t="s">
        <v>31</v>
      </c>
      <c r="D27" s="48"/>
      <c r="E27" s="41" t="s">
        <v>32</v>
      </c>
      <c r="F27" s="56"/>
      <c r="G27" s="48"/>
      <c r="H27" s="4">
        <v>0</v>
      </c>
      <c r="I27" s="26">
        <f>IF(H27=1,(H11*903.5),0)</f>
        <v>0</v>
      </c>
    </row>
    <row r="28" spans="1:9" s="1" customFormat="1" ht="15" customHeight="1" x14ac:dyDescent="0.3">
      <c r="B28" s="25" t="s">
        <v>17</v>
      </c>
      <c r="C28" s="41" t="s">
        <v>42</v>
      </c>
      <c r="D28" s="42"/>
      <c r="E28" s="41" t="s">
        <v>33</v>
      </c>
      <c r="F28" s="43"/>
      <c r="G28" s="42"/>
      <c r="H28" s="4">
        <v>0</v>
      </c>
      <c r="I28" s="26">
        <f>IF(H28=1,(H21*903.5),0)</f>
        <v>0</v>
      </c>
    </row>
    <row r="29" spans="1:9" x14ac:dyDescent="0.3">
      <c r="B29" s="25" t="s">
        <v>18</v>
      </c>
      <c r="C29" s="57" t="s">
        <v>43</v>
      </c>
      <c r="D29" s="58"/>
      <c r="E29" s="41" t="s">
        <v>10</v>
      </c>
      <c r="F29" s="43"/>
      <c r="G29" s="42"/>
      <c r="H29" s="4">
        <v>0</v>
      </c>
      <c r="I29" s="26">
        <f>IF(H29=1,(H11*443.11),0)</f>
        <v>0</v>
      </c>
    </row>
    <row r="30" spans="1:9" x14ac:dyDescent="0.3">
      <c r="B30" s="25" t="s">
        <v>18</v>
      </c>
      <c r="C30" s="60" t="s">
        <v>44</v>
      </c>
      <c r="D30" s="61"/>
      <c r="E30" s="57" t="s">
        <v>10</v>
      </c>
      <c r="F30" s="59"/>
      <c r="G30" s="58"/>
      <c r="H30" s="5">
        <v>0</v>
      </c>
      <c r="I30" s="26">
        <f>IF(H30=1,(H21*443.11),0)</f>
        <v>0</v>
      </c>
    </row>
    <row r="31" spans="1:9" x14ac:dyDescent="0.3">
      <c r="B31" s="27" t="s">
        <v>35</v>
      </c>
      <c r="C31" s="45"/>
      <c r="D31" s="46"/>
      <c r="E31" s="46"/>
      <c r="F31" s="46"/>
      <c r="G31" s="46"/>
      <c r="H31" s="47"/>
      <c r="I31" s="28">
        <f>SUM(I27:I28)</f>
        <v>0</v>
      </c>
    </row>
    <row r="32" spans="1:9" x14ac:dyDescent="0.3">
      <c r="B32" s="30" t="s">
        <v>36</v>
      </c>
      <c r="C32" s="51"/>
      <c r="D32" s="51"/>
      <c r="E32" s="51"/>
      <c r="F32" s="51"/>
      <c r="G32" s="51"/>
      <c r="H32" s="51"/>
      <c r="I32" s="31">
        <f>SUM(I29:I30)</f>
        <v>0</v>
      </c>
    </row>
    <row r="33" spans="1:9" x14ac:dyDescent="0.3">
      <c r="B33" s="52"/>
      <c r="C33" s="53"/>
      <c r="D33" s="53"/>
      <c r="E33" s="53"/>
      <c r="F33" s="53"/>
      <c r="G33" s="53"/>
      <c r="H33" s="53"/>
      <c r="I33" s="54"/>
    </row>
    <row r="34" spans="1:9" x14ac:dyDescent="0.3">
      <c r="B34" s="32" t="s">
        <v>37</v>
      </c>
      <c r="C34" s="33"/>
      <c r="D34" s="33"/>
      <c r="E34" s="33"/>
      <c r="F34" s="33"/>
      <c r="G34" s="33"/>
      <c r="H34" s="33"/>
      <c r="I34" s="34">
        <f>I31+I32</f>
        <v>0</v>
      </c>
    </row>
    <row r="36" spans="1:9" x14ac:dyDescent="0.3">
      <c r="A36" s="50" t="s">
        <v>38</v>
      </c>
      <c r="B36" s="50"/>
      <c r="C36" s="49"/>
      <c r="D36" s="49"/>
      <c r="E36" s="49"/>
      <c r="F36" s="49"/>
      <c r="G36" s="49"/>
      <c r="H36" s="49"/>
      <c r="I36" s="49"/>
    </row>
    <row r="37" spans="1:9" x14ac:dyDescent="0.3">
      <c r="A37" s="50"/>
      <c r="B37" s="50"/>
      <c r="C37" s="49"/>
      <c r="D37" s="49"/>
      <c r="E37" s="49"/>
      <c r="F37" s="49"/>
      <c r="G37" s="49"/>
      <c r="H37" s="49"/>
      <c r="I37" s="49"/>
    </row>
    <row r="38" spans="1:9" x14ac:dyDescent="0.3">
      <c r="A38" s="50"/>
      <c r="B38" s="50"/>
      <c r="C38" s="49"/>
      <c r="D38" s="49"/>
      <c r="E38" s="49"/>
      <c r="F38" s="49"/>
      <c r="G38" s="49"/>
      <c r="H38" s="49"/>
      <c r="I38" s="49"/>
    </row>
    <row r="39" spans="1:9" x14ac:dyDescent="0.3">
      <c r="A39" s="50"/>
      <c r="B39" s="50"/>
      <c r="C39" s="49"/>
      <c r="D39" s="49"/>
      <c r="E39" s="49"/>
      <c r="F39" s="49"/>
      <c r="G39" s="49"/>
      <c r="H39" s="49"/>
      <c r="I39" s="49"/>
    </row>
    <row r="40" spans="1:9" x14ac:dyDescent="0.3">
      <c r="A40" s="50"/>
      <c r="B40" s="50"/>
      <c r="C40" s="49"/>
      <c r="D40" s="49"/>
      <c r="E40" s="49"/>
      <c r="F40" s="49"/>
      <c r="G40" s="49"/>
      <c r="H40" s="49"/>
      <c r="I40" s="49"/>
    </row>
    <row r="41" spans="1:9" x14ac:dyDescent="0.3">
      <c r="A41" s="50"/>
      <c r="B41" s="50"/>
      <c r="C41" s="49"/>
      <c r="D41" s="49"/>
      <c r="E41" s="49"/>
      <c r="F41" s="49"/>
      <c r="G41" s="49"/>
      <c r="H41" s="49"/>
      <c r="I41" s="49"/>
    </row>
    <row r="42" spans="1:9" x14ac:dyDescent="0.3">
      <c r="A42" s="50"/>
      <c r="B42" s="50"/>
      <c r="C42" s="49"/>
      <c r="D42" s="49"/>
      <c r="E42" s="49"/>
      <c r="F42" s="49"/>
      <c r="G42" s="49"/>
      <c r="H42" s="49"/>
      <c r="I42" s="49"/>
    </row>
    <row r="43" spans="1:9" ht="18" x14ac:dyDescent="0.3">
      <c r="A43" s="50" t="s">
        <v>39</v>
      </c>
      <c r="B43" s="50"/>
      <c r="C43" s="55"/>
      <c r="D43" s="55"/>
      <c r="E43" s="55"/>
      <c r="F43" s="55"/>
      <c r="G43" s="55"/>
      <c r="H43" s="55"/>
      <c r="I43" s="55"/>
    </row>
  </sheetData>
  <sheetProtection algorithmName="SHA-512" hashValue="5XEKuF1ysVKjkuFVQAqBWoJj8XtLfw0Dkvxm0e/BG+hif3w1oabEDOl3x7lPDQdsuuaLBPRHzh8M1D673RYUCg==" saltValue="wgVCOkSDL24kwf0kxm+qRg==" spinCount="100000" sheet="1" selectLockedCells="1"/>
  <protectedRanges>
    <protectedRange sqref="E6:E12 E15:E21" name="Range2"/>
    <protectedRange sqref="C6:C12 C15:C21" name="Range1"/>
  </protectedRanges>
  <mergeCells count="20">
    <mergeCell ref="C31:H31"/>
    <mergeCell ref="C27:D27"/>
    <mergeCell ref="C36:I42"/>
    <mergeCell ref="A36:B42"/>
    <mergeCell ref="A43:B43"/>
    <mergeCell ref="C32:H32"/>
    <mergeCell ref="B33:I33"/>
    <mergeCell ref="C43:I43"/>
    <mergeCell ref="E27:G27"/>
    <mergeCell ref="C29:D29"/>
    <mergeCell ref="E30:G30"/>
    <mergeCell ref="C30:D30"/>
    <mergeCell ref="E29:G29"/>
    <mergeCell ref="A2:D3"/>
    <mergeCell ref="E3:H3"/>
    <mergeCell ref="E26:G26"/>
    <mergeCell ref="C26:D26"/>
    <mergeCell ref="C28:D28"/>
    <mergeCell ref="E28:G28"/>
    <mergeCell ref="E2:H2"/>
  </mergeCells>
  <dataValidations count="1">
    <dataValidation type="list" allowBlank="1" showInputMessage="1" showErrorMessage="1" sqref="H27:H30" xr:uid="{00000000-0002-0000-0000-000000000000}">
      <formula1>$H$24:$H$25</formula1>
    </dataValidation>
  </dataValidation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Calculator</vt:lpstr>
      <vt:lpstr>No</vt:lpstr>
      <vt:lpstr>Calculator!Print_Area</vt:lpstr>
      <vt:lpstr>Y</vt:lpstr>
      <vt:lpstr>Yes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SANG/SAMM Occupancy and Contributions Calculator</dc:title>
  <dc:creator>RunnymedeBoroughCouncil@runnymede.gov.uk</dc:creator>
  <cp:lastModifiedBy>Sujata Majithia</cp:lastModifiedBy>
  <cp:lastPrinted>2021-03-23T13:22:59Z</cp:lastPrinted>
  <dcterms:created xsi:type="dcterms:W3CDTF">2019-08-21T09:54:33Z</dcterms:created>
  <dcterms:modified xsi:type="dcterms:W3CDTF">2025-03-26T12:46:38Z</dcterms:modified>
</cp:coreProperties>
</file>